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03_Отдел маркетинга\Прайс-листы\"/>
    </mc:Choice>
  </mc:AlternateContent>
  <xr:revisionPtr revIDLastSave="0" documentId="13_ncr:1_{F60B29D8-BC09-4A6B-990D-6299E044C21D}" xr6:coauthVersionLast="47" xr6:coauthVersionMax="47" xr10:uidLastSave="{00000000-0000-0000-0000-000000000000}"/>
  <bookViews>
    <workbookView xWindow="-120" yWindow="-120" windowWidth="29040" windowHeight="15840" activeTab="1" xr2:uid="{1A3FF0B4-C8FB-4011-8841-A1DDF182728D}"/>
  </bookViews>
  <sheets>
    <sheet name="КШТ 60 " sheetId="5" r:id="rId1"/>
    <sheet name="КШТ 61" sheetId="1" r:id="rId2"/>
    <sheet name="источник" sheetId="2" state="hidden" r:id="rId3"/>
  </sheets>
  <definedNames>
    <definedName name="_xlnm._FilterDatabase" localSheetId="2" hidden="1">источник!$A$1:$C$8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6" i="1" l="1"/>
  <c r="G121" i="1"/>
  <c r="G123" i="1"/>
  <c r="G127" i="1"/>
  <c r="G126" i="1"/>
  <c r="G125" i="1"/>
  <c r="G124" i="1"/>
  <c r="G122" i="1"/>
  <c r="G120" i="1"/>
  <c r="G119" i="1"/>
  <c r="G118" i="1"/>
  <c r="G117" i="1"/>
  <c r="G116" i="1"/>
  <c r="G115" i="1"/>
  <c r="G114" i="1"/>
  <c r="G102" i="1"/>
  <c r="G101" i="1"/>
  <c r="G100" i="1"/>
  <c r="G88" i="1"/>
  <c r="G87" i="1"/>
  <c r="G86" i="1"/>
  <c r="G85" i="1"/>
  <c r="G71" i="1"/>
  <c r="G73" i="1"/>
  <c r="G79" i="1"/>
  <c r="G78" i="1"/>
  <c r="G77" i="1"/>
  <c r="G76" i="1"/>
  <c r="G72" i="1"/>
  <c r="G70" i="1"/>
  <c r="G69" i="1"/>
  <c r="G68" i="1"/>
  <c r="G67" i="1"/>
  <c r="G63" i="1"/>
  <c r="G62" i="1"/>
  <c r="G61" i="1"/>
  <c r="G60" i="1"/>
  <c r="G59" i="1"/>
  <c r="G58" i="1"/>
  <c r="G57" i="1"/>
  <c r="G56" i="1"/>
  <c r="G55" i="1"/>
  <c r="G54" i="1"/>
  <c r="G53" i="1"/>
  <c r="G32" i="1"/>
  <c r="G31" i="1"/>
  <c r="G30" i="1"/>
  <c r="G29" i="1"/>
  <c r="G28" i="1"/>
  <c r="G27" i="1"/>
  <c r="G26" i="1"/>
  <c r="G25" i="1"/>
  <c r="G44" i="1"/>
  <c r="G43" i="1"/>
  <c r="G42" i="1"/>
  <c r="G41" i="1"/>
  <c r="G40" i="1"/>
  <c r="G39" i="1"/>
  <c r="G51" i="1"/>
  <c r="G50" i="1"/>
  <c r="G49" i="1"/>
  <c r="G48" i="1"/>
  <c r="G47" i="1"/>
  <c r="G46" i="1"/>
  <c r="G6" i="1"/>
  <c r="H74" i="5"/>
  <c r="G74" i="5" s="1"/>
  <c r="H73" i="5"/>
  <c r="G73" i="5" s="1"/>
  <c r="H72" i="5"/>
  <c r="G72" i="5" s="1"/>
  <c r="H71" i="5"/>
  <c r="G71" i="5" s="1"/>
  <c r="H70" i="5"/>
  <c r="G70" i="5" s="1"/>
  <c r="H69" i="5"/>
  <c r="G69" i="5" s="1"/>
  <c r="H68" i="5"/>
  <c r="G68" i="5" s="1"/>
  <c r="H67" i="5"/>
  <c r="G67" i="5" s="1"/>
  <c r="H66" i="5"/>
  <c r="G66" i="5" s="1"/>
  <c r="H65" i="5"/>
  <c r="G65" i="5" s="1"/>
  <c r="H64" i="5"/>
  <c r="G64" i="5" s="1"/>
  <c r="H63" i="5"/>
  <c r="G63" i="5" s="1"/>
  <c r="H62" i="5"/>
  <c r="G62" i="5" s="1"/>
  <c r="H61" i="5"/>
  <c r="G61" i="5" s="1"/>
  <c r="H60" i="5"/>
  <c r="G60" i="5" s="1"/>
  <c r="H59" i="5"/>
  <c r="G59" i="5" s="1"/>
  <c r="H58" i="5"/>
  <c r="G58" i="5" s="1"/>
  <c r="H57" i="5"/>
  <c r="G57" i="5" s="1"/>
  <c r="H56" i="5"/>
  <c r="G56" i="5" s="1"/>
  <c r="H23" i="5"/>
  <c r="G23" i="5" s="1"/>
  <c r="H50" i="5"/>
  <c r="G50" i="5" s="1"/>
  <c r="H49" i="5"/>
  <c r="G49" i="5" s="1"/>
  <c r="H48" i="5"/>
  <c r="G48" i="5" s="1"/>
  <c r="H47" i="5"/>
  <c r="G47" i="5" s="1"/>
  <c r="H46" i="5"/>
  <c r="G46" i="5" s="1"/>
  <c r="H45" i="5"/>
  <c r="G45" i="5" s="1"/>
  <c r="H44" i="5"/>
  <c r="G44" i="5" s="1"/>
  <c r="H43" i="5"/>
  <c r="G43" i="5" s="1"/>
  <c r="H42" i="5"/>
  <c r="G42" i="5" s="1"/>
  <c r="H41" i="5"/>
  <c r="G41" i="5" s="1"/>
  <c r="H40" i="5"/>
  <c r="G40" i="5" s="1"/>
  <c r="H39" i="5"/>
  <c r="G39" i="5" s="1"/>
  <c r="H38" i="5"/>
  <c r="G38" i="5" s="1"/>
  <c r="H37" i="5"/>
  <c r="G37" i="5" s="1"/>
  <c r="H36" i="5"/>
  <c r="G36" i="5" s="1"/>
  <c r="H35" i="5"/>
  <c r="G35" i="5" s="1"/>
  <c r="H34" i="5"/>
  <c r="G34" i="5" s="1"/>
  <c r="H33" i="5"/>
  <c r="G33" i="5" s="1"/>
  <c r="H32" i="5"/>
  <c r="G32" i="5" s="1"/>
  <c r="H31" i="5"/>
  <c r="G31" i="5" s="1"/>
  <c r="H30" i="5"/>
  <c r="G30" i="5" s="1"/>
  <c r="H29" i="5"/>
  <c r="G29" i="5" s="1"/>
  <c r="H28" i="5"/>
  <c r="G28" i="5" s="1"/>
  <c r="H27" i="5"/>
  <c r="G27" i="5" s="1"/>
  <c r="H26" i="5"/>
  <c r="G26" i="5" s="1"/>
  <c r="H25" i="5"/>
  <c r="G25" i="5" s="1"/>
  <c r="H24" i="5"/>
  <c r="G24" i="5" s="1"/>
  <c r="H22" i="5"/>
  <c r="G22" i="5" s="1"/>
  <c r="H21" i="5"/>
  <c r="G21" i="5" s="1"/>
  <c r="H20" i="5"/>
  <c r="G20" i="5" s="1"/>
  <c r="H19" i="5"/>
  <c r="G19" i="5" s="1"/>
  <c r="H18" i="5"/>
  <c r="G18" i="5" s="1"/>
  <c r="H17" i="5"/>
  <c r="G17" i="5" s="1"/>
  <c r="H16" i="5"/>
  <c r="G16" i="5" s="1"/>
  <c r="H15" i="5"/>
  <c r="G15" i="5" s="1"/>
  <c r="H14" i="5"/>
  <c r="G14" i="5" s="1"/>
  <c r="H13" i="5"/>
  <c r="G13" i="5" s="1"/>
  <c r="H9" i="5"/>
  <c r="G9" i="5" s="1"/>
  <c r="H12" i="5"/>
  <c r="G12" i="5" s="1"/>
  <c r="H11" i="5"/>
  <c r="G11" i="5" s="1"/>
  <c r="H10" i="5"/>
  <c r="G10" i="5" s="1"/>
  <c r="H8" i="5"/>
  <c r="G8" i="5" s="1"/>
  <c r="H7" i="5"/>
  <c r="G7" i="5" s="1"/>
  <c r="H6" i="5"/>
  <c r="G6" i="5" s="1"/>
  <c r="G45" i="1"/>
  <c r="G7" i="1"/>
  <c r="G8" i="1"/>
  <c r="G9" i="1"/>
  <c r="G10" i="1"/>
  <c r="G11" i="1"/>
  <c r="G12" i="1"/>
  <c r="G13" i="1"/>
</calcChain>
</file>

<file path=xl/sharedStrings.xml><?xml version="1.0" encoding="utf-8"?>
<sst xmlns="http://schemas.openxmlformats.org/spreadsheetml/2006/main" count="859" uniqueCount="297">
  <si>
    <t>Серия</t>
  </si>
  <si>
    <t>DN, мм</t>
  </si>
  <si>
    <t>PN, бар</t>
  </si>
  <si>
    <t>Артикул</t>
  </si>
  <si>
    <t>Руб. с НДС</t>
  </si>
  <si>
    <t>Руб. без НДС</t>
  </si>
  <si>
    <t>сварка х сварка</t>
  </si>
  <si>
    <t>фланец х фланец</t>
  </si>
  <si>
    <t>Присоед.</t>
  </si>
  <si>
    <t>Для теплоснабжения и охлаждения</t>
  </si>
  <si>
    <t>c/c</t>
  </si>
  <si>
    <t>ф/ф</t>
  </si>
  <si>
    <t>складская позиция</t>
  </si>
  <si>
    <t>Номенклатура</t>
  </si>
  <si>
    <t>Номенклатура.Код</t>
  </si>
  <si>
    <t>КШТ 60.102.010.А.40</t>
  </si>
  <si>
    <t>КШТ 60.102.015.А.40</t>
  </si>
  <si>
    <t>КШТ 60.102.020.А.40</t>
  </si>
  <si>
    <t>КШТ 60.102.032.А.40</t>
  </si>
  <si>
    <t>КШТ 60.102.040.А.40</t>
  </si>
  <si>
    <t>КШТ 60.102.050.А.40</t>
  </si>
  <si>
    <t>КШТ 60.102.065.А.40</t>
  </si>
  <si>
    <t>КШТ 60.102.080.А.40</t>
  </si>
  <si>
    <t>КШТ 60.102.100.А.40</t>
  </si>
  <si>
    <t>КШТ 61</t>
  </si>
  <si>
    <t>КШТ 60</t>
  </si>
  <si>
    <t>заказная позиция</t>
  </si>
  <si>
    <t>по запросу</t>
  </si>
  <si>
    <t>КШТ 61.102.125.А.25</t>
  </si>
  <si>
    <t>КШТ 61.102.500.Б.25</t>
  </si>
  <si>
    <t>КШТ 61.102.400.Б.25</t>
  </si>
  <si>
    <t>КШТ 61.102.350.Б.25</t>
  </si>
  <si>
    <t>КШТ 61.102.300.Б.25</t>
  </si>
  <si>
    <t>КШТ 61.102.250.Б.25</t>
  </si>
  <si>
    <t>КШТ 61.102.200.Б.25</t>
  </si>
  <si>
    <t>КШТ 61.102.150.А.25</t>
  </si>
  <si>
    <t>КШТ 61.302.500.Б.40</t>
  </si>
  <si>
    <t>КШТ 61.302.250.Б.40</t>
  </si>
  <si>
    <t>КШТ 61.302.300.Б.40</t>
  </si>
  <si>
    <t>КШТ 61.302.350.Б.40</t>
  </si>
  <si>
    <t>КШТ 61.302.400.Б.40</t>
  </si>
  <si>
    <t>КШТ 61.302.600.Б.40</t>
  </si>
  <si>
    <t>КШТ 61.302.700.Б.40</t>
  </si>
  <si>
    <t>КШТ 61.302.800.Б.40</t>
  </si>
  <si>
    <t>КШТ 61.302.900.Б.40</t>
  </si>
  <si>
    <t>КШТ 61.302.1000.Б.40</t>
  </si>
  <si>
    <t>КШТ 61.302.1200.Б.40</t>
  </si>
  <si>
    <t>с редуктором</t>
  </si>
  <si>
    <t>КШТ 61.102.125.Р.25</t>
  </si>
  <si>
    <t>КШТ 61.302.600.Р.40</t>
  </si>
  <si>
    <t>КШТ 61.302.700.Р.40</t>
  </si>
  <si>
    <t>КШТ 61.302.800.Р.40</t>
  </si>
  <si>
    <t>КШТ 61.302.900.Р.40</t>
  </si>
  <si>
    <t>КШТ 61.302.1000.Р.40</t>
  </si>
  <si>
    <t>КШТ 61.302.1200.Р.40</t>
  </si>
  <si>
    <t>фланец х сварка</t>
  </si>
  <si>
    <t>ф/с</t>
  </si>
  <si>
    <t>КШТ 60.104.015.А.40</t>
  </si>
  <si>
    <t>КШТ 60.104.025.А.40</t>
  </si>
  <si>
    <t>КШТ 60.104.032.А.40</t>
  </si>
  <si>
    <t>КШТ 60.104.040.А.40</t>
  </si>
  <si>
    <t>КШТ 60.104.050.А.40</t>
  </si>
  <si>
    <t>КШТ 60.104.065.А.25</t>
  </si>
  <si>
    <t>КШТ 60.104.100.А.25</t>
  </si>
  <si>
    <t>КШТ 60.104.080.А.25</t>
  </si>
  <si>
    <t>КШТ 61.104.125.А.25</t>
  </si>
  <si>
    <t>КШТ 61.104.150.А.25</t>
  </si>
  <si>
    <t>КШТ 61.104.250.Б.25</t>
  </si>
  <si>
    <t>КШТ 61.104.200.Б.25</t>
  </si>
  <si>
    <t>КШТ 60.103.015.А.40</t>
  </si>
  <si>
    <t>КШТ 60.103.050.А.40</t>
  </si>
  <si>
    <t>КШТ 60.103.065.А.16</t>
  </si>
  <si>
    <t>КШТ 60.103.080.А.16</t>
  </si>
  <si>
    <t>КШТ 60.103.065.А.25</t>
  </si>
  <si>
    <t>КШТ 60.103.080.А.25</t>
  </si>
  <si>
    <t>КШТ 60.103.040.А.40</t>
  </si>
  <si>
    <t>КШТ 60.103.032.А.40</t>
  </si>
  <si>
    <t>КШТ 60.103.025.А.40</t>
  </si>
  <si>
    <t>КШТ 60.103.020.А.40</t>
  </si>
  <si>
    <t>КШТ 60.103.100.А.16</t>
  </si>
  <si>
    <t>КШТ 60.103.100.А.25</t>
  </si>
  <si>
    <t>КШТ 61.103.125.А.16</t>
  </si>
  <si>
    <t>КШТ 61.103.150.А.16</t>
  </si>
  <si>
    <t>КШТ 61.103.125.А.25</t>
  </si>
  <si>
    <t>КШТ 61.103.150.А.25</t>
  </si>
  <si>
    <t>КШТ 61.103.200.Б.16</t>
  </si>
  <si>
    <t>КШТ 61.103.250.Б.16</t>
  </si>
  <si>
    <t>КШТ 61.103.300.Б.16</t>
  </si>
  <si>
    <t>КШТ 61.103.350.Б.16</t>
  </si>
  <si>
    <t>КШТ 61.103.400.Б.16</t>
  </si>
  <si>
    <t>КШТ 61.103.500.Б.16</t>
  </si>
  <si>
    <t>КШТ 61.103.200.Б.25</t>
  </si>
  <si>
    <t>КШТ 61.103.250.Б.25</t>
  </si>
  <si>
    <t>КШТ 61.103.300.Б.25</t>
  </si>
  <si>
    <t>КШТ 61.103.350.Б.25</t>
  </si>
  <si>
    <t>КШТ 61.103.400.Б.25</t>
  </si>
  <si>
    <t>КШТ 61.103.500.Б.25</t>
  </si>
  <si>
    <t>125*</t>
  </si>
  <si>
    <t>150*</t>
  </si>
  <si>
    <t>редуктор/эл-привод</t>
  </si>
  <si>
    <t xml:space="preserve">с ИСО фланцем под </t>
  </si>
  <si>
    <t>* Поставляются в комплекте с рукояткой</t>
  </si>
  <si>
    <t>КШТ 61.103.125.Р.16</t>
  </si>
  <si>
    <t>КШТ 61.103.700.Р.16</t>
  </si>
  <si>
    <t>КШТ 61.103.600.Р.16</t>
  </si>
  <si>
    <t>КШТ 61.103.500.Р.16</t>
  </si>
  <si>
    <t>КШТ 61.103.400.Р.16</t>
  </si>
  <si>
    <t>КШТ 61.103.350.Р.16</t>
  </si>
  <si>
    <t>КШТ 61.103.300.Р.16</t>
  </si>
  <si>
    <t>КШТ 61.103.250.Р.16</t>
  </si>
  <si>
    <t>КШТ 61.103.200.Р.16</t>
  </si>
  <si>
    <t>КШТ 61.103.150.Р.16</t>
  </si>
  <si>
    <t>резьба х резьба</t>
  </si>
  <si>
    <t>КШТ 60.100.010.А.40</t>
  </si>
  <si>
    <t>КШТ 60.100.015.А.40</t>
  </si>
  <si>
    <t>КШТ 60.100.020.А.40</t>
  </si>
  <si>
    <t>КШТ 60.100.032.А.40</t>
  </si>
  <si>
    <t>КШТ 60.100.040.А.40</t>
  </si>
  <si>
    <t>КШТ 60.100.050.А.40</t>
  </si>
  <si>
    <t>р/р</t>
  </si>
  <si>
    <t>КШТ 60.101.015.А.40</t>
  </si>
  <si>
    <t>КШТ 60.101.020.А.40</t>
  </si>
  <si>
    <t>КШТ 60.101.032.А.40</t>
  </si>
  <si>
    <t>КШТ 60.101.040.А.40</t>
  </si>
  <si>
    <t>КШТ 60.101.050.А.40</t>
  </si>
  <si>
    <t>КШТ 60.101.010.А.40</t>
  </si>
  <si>
    <t>резьба х сварка</t>
  </si>
  <si>
    <t>р/с</t>
  </si>
  <si>
    <t>с/с</t>
  </si>
  <si>
    <t>КШТ 60.112.020.А.40</t>
  </si>
  <si>
    <t>КШТ 60.112.025.А.40</t>
  </si>
  <si>
    <t>КШТ 60.112.032.А.40</t>
  </si>
  <si>
    <t>КШТ 60.112.040.А.40</t>
  </si>
  <si>
    <t>КШТ 60.112.015.А.40</t>
  </si>
  <si>
    <t>КШТ 60.112.065.А.25</t>
  </si>
  <si>
    <t>КШТ 60.112.080.А.25</t>
  </si>
  <si>
    <t>КШТ 60.112.050.А.25</t>
  </si>
  <si>
    <t>100*</t>
  </si>
  <si>
    <t>КШТ 61.112.125.Р.25</t>
  </si>
  <si>
    <t>КШТ 61.112.125.А.25</t>
  </si>
  <si>
    <t>КШТ 61.112.100.А.25</t>
  </si>
  <si>
    <t>КШТ 61.112.150.А.25</t>
  </si>
  <si>
    <t>КШТ 61.102.200.Р.25</t>
  </si>
  <si>
    <t>КШТ 61.102.250.Р.25</t>
  </si>
  <si>
    <t>КШТ 61.102.300.Р.25</t>
  </si>
  <si>
    <t>КШТ 61.102.350.Р.25</t>
  </si>
  <si>
    <t>КШТ 61.102.400.Р.25</t>
  </si>
  <si>
    <t>КШТ 61.112.200.Р.25</t>
  </si>
  <si>
    <t>КШТ 61.112.300.Р.25</t>
  </si>
  <si>
    <t>КШТ 61.112.350.Р.25</t>
  </si>
  <si>
    <t>КШТ 61.112.400.Р.25</t>
  </si>
  <si>
    <t>КШТ 61.112.250.Р.25</t>
  </si>
  <si>
    <t>КШТ 61.112.300.Б.25</t>
  </si>
  <si>
    <t>КШТ 61.112.350.Б.25</t>
  </si>
  <si>
    <t>КШТ 61.112.400.Б.25</t>
  </si>
  <si>
    <t>КШТ 61.112.200.Б.25</t>
  </si>
  <si>
    <t>КШТ 61.112.250.Б.25</t>
  </si>
  <si>
    <t>КШТ 61.312.600.Б.40</t>
  </si>
  <si>
    <t>КШТ 61.312.700.Б.40</t>
  </si>
  <si>
    <t>КШТ 61.312.800.Б.40</t>
  </si>
  <si>
    <t>КШТ 61.312.900.Б.40</t>
  </si>
  <si>
    <t>КШТ 61.312.1000.Б.40</t>
  </si>
  <si>
    <t>КШТ 61.312.1200.Б.40</t>
  </si>
  <si>
    <t>КШТ 61.312.500Б.40</t>
  </si>
  <si>
    <t>КШТ 61.112.150.Р.25</t>
  </si>
  <si>
    <t>КШТ 61.312.600.Р.40</t>
  </si>
  <si>
    <t>КШТ 61.312.700.Р.40</t>
  </si>
  <si>
    <t>КШТ 61.312.500.Р.40</t>
  </si>
  <si>
    <t>КШТ 61.312.800.Р.40</t>
  </si>
  <si>
    <t>КШТ 61.312.900.Р.40</t>
  </si>
  <si>
    <t>КШТ 61.312.1000.Р.40</t>
  </si>
  <si>
    <t>КШТ 61.312.1200.Р.40</t>
  </si>
  <si>
    <t>8-10 недель</t>
  </si>
  <si>
    <t>Поставка</t>
  </si>
  <si>
    <t>КШТ 60.113.020.А.40</t>
  </si>
  <si>
    <t>КШТ 60.113.025.А.40</t>
  </si>
  <si>
    <t>КШТ 60.113.032.А.40</t>
  </si>
  <si>
    <t>КШТ 60.113.040.А.40</t>
  </si>
  <si>
    <t>КШТ 60.113.050.А.25</t>
  </si>
  <si>
    <t>КШТ 60.113.065.А.25</t>
  </si>
  <si>
    <t>КШТ 60.113.080.А.25</t>
  </si>
  <si>
    <t>КШТ 60.113.015.А.40</t>
  </si>
  <si>
    <t>КШТ 60.113.050.А.16</t>
  </si>
  <si>
    <t>КШТ 60.113.065.А.16</t>
  </si>
  <si>
    <t>КШТ 60.113.080.А.16</t>
  </si>
  <si>
    <t>КШТ 61.113.150.Р.16</t>
  </si>
  <si>
    <t>КШТ 61.113.200.Р.16</t>
  </si>
  <si>
    <t>КШТ 61.113.100.Р.25</t>
  </si>
  <si>
    <t>КШТ 61.113.125.Р.25</t>
  </si>
  <si>
    <t>КШТ 61.113.150.Р.25</t>
  </si>
  <si>
    <t>КШТ 61.113.200.Р.25</t>
  </si>
  <si>
    <t>КШТ 61.113.125.А.25</t>
  </si>
  <si>
    <t>КШТ 61.113.150.А.25</t>
  </si>
  <si>
    <t>КШТ 61.113.100.А.25</t>
  </si>
  <si>
    <t>КШТ 61.113.200.Б.16</t>
  </si>
  <si>
    <t>КШТ 61.113.200.Б.25</t>
  </si>
  <si>
    <t>КШТ 61.113.125.Р.16</t>
  </si>
  <si>
    <t>Элементы управления для кранов бесканальной прокладки</t>
  </si>
  <si>
    <t>Наименование</t>
  </si>
  <si>
    <t>Головка</t>
  </si>
  <si>
    <t>50 / 90</t>
  </si>
  <si>
    <t xml:space="preserve">ISO фланцы </t>
  </si>
  <si>
    <t>ISO фланец для DN 10-32</t>
  </si>
  <si>
    <t>ISO фланец для DN 100</t>
  </si>
  <si>
    <t>ISO фланец для DN 65-80</t>
  </si>
  <si>
    <t>ISO фланец для DN 40-50</t>
  </si>
  <si>
    <t>Стальные шаровые краны БАЛЛОМАКС® I Стандартный проход</t>
  </si>
  <si>
    <t>Стальные шаровые краны БАЛЛОМАКС® I Полный проход</t>
  </si>
  <si>
    <t>с рукояткой</t>
  </si>
  <si>
    <t>Для монтажа электропривода или другого исполнительного механизма на шаровые краны БАЛЛОМАКС серии КШТ 60</t>
  </si>
  <si>
    <t>без ISO фланца</t>
  </si>
  <si>
    <t>КШТ 60.104.020.А.40</t>
  </si>
  <si>
    <t>01 КШТ 60.100.010.А.40</t>
  </si>
  <si>
    <t>02 КШТ 60.100.015.А.40</t>
  </si>
  <si>
    <t>03 КШТ 60.100.020.А.40</t>
  </si>
  <si>
    <t>04 КШТ 60.100.025.А.40</t>
  </si>
  <si>
    <t>05 КШТ 60.100.032.А.40</t>
  </si>
  <si>
    <t>06 КШТ 60.100.040.А.40</t>
  </si>
  <si>
    <t>07 КШТ 60.100.050.А.40</t>
  </si>
  <si>
    <t>01 КШТ 60.101.010.А.40</t>
  </si>
  <si>
    <t>02 КШТ 60.101.015.А.40</t>
  </si>
  <si>
    <t>03 КШТ 60.101.020.А.40</t>
  </si>
  <si>
    <t>04 КШТ 60.101.025.А.40</t>
  </si>
  <si>
    <t>05 КШТ 60.101.032.А.40</t>
  </si>
  <si>
    <t>06 КШТ 60.101.040.А.40</t>
  </si>
  <si>
    <t>07 КШТ 60.101.050.А.40</t>
  </si>
  <si>
    <t>01 КШТ 60.102.010.А.40</t>
  </si>
  <si>
    <t>02 КШТ 60.102.015.А.40</t>
  </si>
  <si>
    <t>03 КШТ 60.102.020.А.40</t>
  </si>
  <si>
    <t>04 КШТ 60.102.025.А.40</t>
  </si>
  <si>
    <t>05 КШТ 60.102.032.А.40</t>
  </si>
  <si>
    <t>06 КШТ 60.102.040.А.40</t>
  </si>
  <si>
    <t>07 КШТ 60.102.050.А.40</t>
  </si>
  <si>
    <t>08 КШТ 60.102.065.А.25</t>
  </si>
  <si>
    <t>09 КШТ 60.102.080.А.25</t>
  </si>
  <si>
    <t>10 КШТ 60.102.100.А.25</t>
  </si>
  <si>
    <t>02 КШТ 60.103.015.А.40</t>
  </si>
  <si>
    <t>03 КШТ 60.103.020.А.40</t>
  </si>
  <si>
    <t>04 КШТ 60.103.025.А.40</t>
  </si>
  <si>
    <t>05 КШТ 60.103.032.А.40</t>
  </si>
  <si>
    <t>06 КШТ 60.103.040.А.40</t>
  </si>
  <si>
    <t>07 КШТ 60.103.050.А.40</t>
  </si>
  <si>
    <t>08 КШТ 60.103.065.А.16</t>
  </si>
  <si>
    <t>09 КШТ 60.103.080.А.16</t>
  </si>
  <si>
    <t>10 КШТ 60.103.100.А.16</t>
  </si>
  <si>
    <t>08 КШТ 60.103.065.А.25</t>
  </si>
  <si>
    <t>09 КШТ 60.103.080.А.25</t>
  </si>
  <si>
    <t>10 КШТ 60.103.100.А.25</t>
  </si>
  <si>
    <t>02 КШТ 60.104.015.А.40</t>
  </si>
  <si>
    <t>03 КШТ 60.104.020.А.40</t>
  </si>
  <si>
    <t>04 КШТ 60.104.025.А.40</t>
  </si>
  <si>
    <t>05 КШТ 60.104.032.А.40</t>
  </si>
  <si>
    <t>06 КШТ 60.104.040.А.40</t>
  </si>
  <si>
    <t>07 КШТ 60.104.050.А.40</t>
  </si>
  <si>
    <t>08 КШТ 60.104.065.А.25</t>
  </si>
  <si>
    <t>09 КШТ 60.104.080.А.25</t>
  </si>
  <si>
    <t>10 КШТ 60.104.100.А.25</t>
  </si>
  <si>
    <t>02 КШТ 60.112.015.А.40</t>
  </si>
  <si>
    <t>03 КШТ 60.112.020.А.40</t>
  </si>
  <si>
    <t>04 КШТ 60.112.025.А.40</t>
  </si>
  <si>
    <t>05 КШТ 60.112.032.А.40</t>
  </si>
  <si>
    <t>06 КШТ 60.112.040.А.40</t>
  </si>
  <si>
    <t>07 КШТ 60.112.050.А.25</t>
  </si>
  <si>
    <t>08 КШТ 60.112.065.А.25</t>
  </si>
  <si>
    <t>09 КШТ 60.112.080.А.25</t>
  </si>
  <si>
    <t>02 КШТ 60.113.015.А.40</t>
  </si>
  <si>
    <t>03 КШТ 60.113.020.А.40</t>
  </si>
  <si>
    <t>04 КШТ 60.113.025.А.40</t>
  </si>
  <si>
    <t>05 КШТ 60.113.032.А.40</t>
  </si>
  <si>
    <t>06 КШТ 60.113.040.А.40</t>
  </si>
  <si>
    <t>07 КШТ 60.113.050.А.16</t>
  </si>
  <si>
    <t>08 КШТ 60.113.065.А.16</t>
  </si>
  <si>
    <t>09 КШТ 60.113.080.А.16</t>
  </si>
  <si>
    <t>07 КШТ 60.113.050.А.25</t>
  </si>
  <si>
    <t>08 КШТ 60.113.065.А.25</t>
  </si>
  <si>
    <t>09 КШТ 60.113.080.А.25</t>
  </si>
  <si>
    <t>!2021безНДС</t>
  </si>
  <si>
    <t>КШТ 61.102.150.Р.25</t>
  </si>
  <si>
    <t>КШТ 61.113.125.А.16</t>
  </si>
  <si>
    <t>КШТ 61.113.150.А.16</t>
  </si>
  <si>
    <t>КШТ 61.103.125.Р.25</t>
  </si>
  <si>
    <t>КШТ 61.103.150.Р.25</t>
  </si>
  <si>
    <t>КШТ 61.103.200.Р.25</t>
  </si>
  <si>
    <t>КШТ 61.103.250.Р.25</t>
  </si>
  <si>
    <t>КШТ 61.103.300.Р.25</t>
  </si>
  <si>
    <t>КШТ 61.103.350.Р.25</t>
  </si>
  <si>
    <t>КШТ 61.103.400.Р.25</t>
  </si>
  <si>
    <t>КШТ 61.103.500.Р.25</t>
  </si>
  <si>
    <t>КШТ 61.103.600.Р.25</t>
  </si>
  <si>
    <t>КШТ 61.103.700.Р.25</t>
  </si>
  <si>
    <t>Поставляются в комплекте с рукояткой</t>
  </si>
  <si>
    <t>Переносной редуктор для DN 200-300</t>
  </si>
  <si>
    <t>ПРАЙС ЛИСТ I 15.05.2022</t>
  </si>
  <si>
    <t>КШТ 61.102.500.Р.25</t>
  </si>
  <si>
    <t>КШТ 60.101.025.А.40</t>
  </si>
  <si>
    <t>КШТ 60.102.025.А.40</t>
  </si>
  <si>
    <t>КШТ 60.100.025.А.40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</si>
</sst>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Calibri"/>
      <family val="2"/>
      <charset val="204"/>
      <scheme val="minor"/>
    </font>
    <font>
      <sz val="10"/>
      <color theme="0"/>
      <name val="Myriad Pro"/>
      <family val="2"/>
    </font>
    <font>
      <sz val="10"/>
      <color theme="1"/>
      <name val="Myriad Pro Light"/>
      <family val="2"/>
    </font>
    <font>
      <b/>
      <sz val="20"/>
      <color rgb="FF828A8F"/>
      <name val="Myriad Pro Light"/>
      <family val="2"/>
    </font>
    <font>
      <sz val="10"/>
      <name val="Myriad Pro Light"/>
      <family val="2"/>
    </font>
    <font>
      <sz val="8"/>
      <color theme="1"/>
      <name val="Arial"/>
      <family val="2"/>
      <charset val="204"/>
    </font>
    <font>
      <sz val="18"/>
      <color rgb="FF828A8F"/>
      <name val="Myriad Pro Light"/>
      <family val="2"/>
    </font>
    <font>
      <sz val="11"/>
      <color theme="1"/>
      <name val="Calibri"/>
      <family val="2"/>
      <charset val="204"/>
      <scheme val="minor"/>
    </font>
    <font>
      <sz val="9"/>
      <color theme="0"/>
      <name val="Myriad Pro"/>
      <family val="2"/>
    </font>
    <font>
      <sz val="9"/>
      <color theme="1"/>
      <name val="Myriad Pro Light"/>
      <family val="2"/>
    </font>
    <font>
      <sz val="9"/>
      <color theme="1"/>
      <name val="Calibri"/>
      <family val="2"/>
      <charset val="204"/>
      <scheme val="minor"/>
    </font>
    <font>
      <sz val="9"/>
      <color theme="0"/>
      <name val="Myriad Pro"/>
      <family val="2"/>
      <charset val="204"/>
    </font>
    <font>
      <sz val="9"/>
      <color theme="1"/>
      <name val="Myriad Pro Light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828A8F"/>
        <bgColor indexed="64"/>
      </patternFill>
    </fill>
    <fill>
      <patternFill patternType="solid">
        <fgColor rgb="FFD1D7DA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rgb="FF828A8F"/>
      </left>
      <right style="thin">
        <color rgb="FF828A8F"/>
      </right>
      <top/>
      <bottom/>
      <diagonal/>
    </border>
    <border>
      <left style="thin">
        <color rgb="FF828A8F"/>
      </left>
      <right style="thin">
        <color rgb="FF828A8F"/>
      </right>
      <top/>
      <bottom style="medium">
        <color rgb="FF828A8F"/>
      </bottom>
      <diagonal/>
    </border>
    <border>
      <left/>
      <right style="thin">
        <color rgb="FF828A8F"/>
      </right>
      <top/>
      <bottom/>
      <diagonal/>
    </border>
    <border>
      <left style="thin">
        <color rgb="FF828A8F"/>
      </left>
      <right/>
      <top/>
      <bottom/>
      <diagonal/>
    </border>
    <border>
      <left/>
      <right style="thin">
        <color rgb="FF828A8F"/>
      </right>
      <top/>
      <bottom style="medium">
        <color rgb="FF828A8F"/>
      </bottom>
      <diagonal/>
    </border>
    <border>
      <left style="thin">
        <color rgb="FF828A8F"/>
      </left>
      <right/>
      <top/>
      <bottom style="medium">
        <color rgb="FF828A8F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rgb="FF828A8F"/>
      </bottom>
      <diagonal/>
    </border>
    <border>
      <left/>
      <right/>
      <top/>
      <bottom style="thin">
        <color indexed="64"/>
      </bottom>
      <diagonal/>
    </border>
    <border>
      <left style="thin">
        <color rgb="FF828A8F"/>
      </left>
      <right style="thin">
        <color rgb="FF828A8F"/>
      </right>
      <top/>
      <bottom style="thin">
        <color indexed="64"/>
      </bottom>
      <diagonal/>
    </border>
    <border>
      <left style="thin">
        <color rgb="FF828A8F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2" borderId="8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6" fillId="0" borderId="0" xfId="0" applyFont="1"/>
    <xf numFmtId="0" fontId="1" fillId="2" borderId="7" xfId="0" applyFont="1" applyFill="1" applyBorder="1" applyAlignment="1">
      <alignment horizontal="left" vertical="center" wrapText="1"/>
    </xf>
    <xf numFmtId="43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right" vertical="center"/>
    </xf>
    <xf numFmtId="4" fontId="9" fillId="3" borderId="4" xfId="0" applyNumberFormat="1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4" fontId="9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4" fontId="9" fillId="3" borderId="4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4" fontId="9" fillId="3" borderId="6" xfId="0" applyNumberFormat="1" applyFont="1" applyFill="1" applyBorder="1" applyAlignment="1">
      <alignment horizontal="center" vertical="center"/>
    </xf>
    <xf numFmtId="0" fontId="10" fillId="0" borderId="0" xfId="0" applyFont="1"/>
    <xf numFmtId="43" fontId="9" fillId="0" borderId="1" xfId="1" applyFont="1" applyBorder="1" applyAlignment="1">
      <alignment horizontal="right" vertical="center"/>
    </xf>
    <xf numFmtId="43" fontId="9" fillId="3" borderId="1" xfId="1" applyFont="1" applyFill="1" applyBorder="1" applyAlignment="1">
      <alignment horizontal="right" vertical="center"/>
    </xf>
    <xf numFmtId="0" fontId="10" fillId="0" borderId="5" xfId="0" applyFont="1" applyBorder="1"/>
    <xf numFmtId="0" fontId="9" fillId="0" borderId="2" xfId="0" applyFont="1" applyBorder="1" applyAlignment="1">
      <alignment horizontal="center" vertical="center"/>
    </xf>
    <xf numFmtId="43" fontId="9" fillId="0" borderId="2" xfId="1" applyFont="1" applyBorder="1" applyAlignment="1">
      <alignment horizontal="right" vertical="center"/>
    </xf>
    <xf numFmtId="4" fontId="9" fillId="0" borderId="2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/>
    <xf numFmtId="43" fontId="9" fillId="3" borderId="1" xfId="1" applyFont="1" applyFill="1" applyBorder="1" applyAlignment="1">
      <alignment vertical="center"/>
    </xf>
    <xf numFmtId="43" fontId="9" fillId="0" borderId="1" xfId="1" applyFont="1" applyBorder="1" applyAlignment="1">
      <alignment vertical="center"/>
    </xf>
    <xf numFmtId="0" fontId="9" fillId="0" borderId="5" xfId="0" applyFont="1" applyBorder="1"/>
    <xf numFmtId="4" fontId="9" fillId="3" borderId="2" xfId="0" applyNumberFormat="1" applyFont="1" applyFill="1" applyBorder="1" applyAlignment="1">
      <alignment horizontal="right" vertical="center"/>
    </xf>
    <xf numFmtId="4" fontId="9" fillId="3" borderId="6" xfId="0" applyNumberFormat="1" applyFont="1" applyFill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center"/>
    </xf>
    <xf numFmtId="43" fontId="9" fillId="0" borderId="1" xfId="1" applyFont="1" applyBorder="1" applyAlignment="1">
      <alignment horizontal="center" vertical="center"/>
    </xf>
    <xf numFmtId="43" fontId="9" fillId="0" borderId="4" xfId="1" applyFont="1" applyBorder="1" applyAlignment="1">
      <alignment horizontal="center" vertical="center"/>
    </xf>
    <xf numFmtId="43" fontId="9" fillId="3" borderId="1" xfId="1" applyFont="1" applyFill="1" applyBorder="1" applyAlignment="1">
      <alignment horizontal="center" vertical="center"/>
    </xf>
    <xf numFmtId="43" fontId="9" fillId="3" borderId="4" xfId="1" applyFont="1" applyFill="1" applyBorder="1" applyAlignment="1">
      <alignment horizontal="center" vertical="center"/>
    </xf>
    <xf numFmtId="43" fontId="9" fillId="0" borderId="2" xfId="1" applyFont="1" applyBorder="1" applyAlignment="1">
      <alignment horizontal="center" vertical="center"/>
    </xf>
    <xf numFmtId="43" fontId="9" fillId="0" borderId="6" xfId="1" applyFont="1" applyBorder="1" applyAlignment="1">
      <alignment horizontal="center" vertical="center"/>
    </xf>
    <xf numFmtId="43" fontId="9" fillId="3" borderId="2" xfId="1" applyFont="1" applyFill="1" applyBorder="1" applyAlignment="1">
      <alignment horizontal="center" vertical="center"/>
    </xf>
    <xf numFmtId="43" fontId="9" fillId="3" borderId="6" xfId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4" fontId="12" fillId="3" borderId="4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828A8F"/>
      <color rgb="FFD1D7DA"/>
      <color rgb="FFCF10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8C5C5-3F77-4E0A-AB2C-F445599E94E1}">
  <dimension ref="A1:I86"/>
  <sheetViews>
    <sheetView showRuler="0" view="pageBreakPreview" topLeftCell="B1" zoomScale="140" zoomScaleNormal="150" zoomScaleSheetLayoutView="140" zoomScalePageLayoutView="115" workbookViewId="0">
      <selection activeCell="I24" sqref="I24"/>
    </sheetView>
  </sheetViews>
  <sheetFormatPr defaultColWidth="8.85546875" defaultRowHeight="15"/>
  <cols>
    <col min="1" max="1" width="6.28515625" hidden="1" customWidth="1"/>
    <col min="2" max="2" width="16.85546875" customWidth="1"/>
    <col min="3" max="4" width="5.42578125" customWidth="1"/>
    <col min="5" max="5" width="23.28515625" customWidth="1"/>
    <col min="6" max="6" width="9.28515625" customWidth="1"/>
    <col min="7" max="8" width="14.42578125" customWidth="1"/>
    <col min="9" max="9" width="16.140625" customWidth="1"/>
    <col min="10" max="10" width="16.85546875" customWidth="1"/>
    <col min="11" max="11" width="5.42578125" customWidth="1"/>
    <col min="12" max="17" width="10.42578125" customWidth="1"/>
    <col min="18" max="18" width="19.42578125" customWidth="1"/>
  </cols>
  <sheetData>
    <row r="1" spans="1:9" ht="30" customHeight="1">
      <c r="B1" s="2" t="s">
        <v>292</v>
      </c>
    </row>
    <row r="2" spans="1:9" ht="30" customHeight="1">
      <c r="B2" s="8" t="s">
        <v>206</v>
      </c>
    </row>
    <row r="3" spans="1:9" ht="14.25" customHeight="1">
      <c r="B3" s="3" t="s">
        <v>9</v>
      </c>
    </row>
    <row r="4" spans="1:9" ht="15" customHeight="1"/>
    <row r="5" spans="1:9" ht="29.25" customHeight="1">
      <c r="B5" s="9" t="s">
        <v>0</v>
      </c>
      <c r="C5" s="4" t="s">
        <v>1</v>
      </c>
      <c r="D5" s="4" t="s">
        <v>2</v>
      </c>
      <c r="E5" s="4" t="s">
        <v>3</v>
      </c>
      <c r="F5" s="4" t="s">
        <v>8</v>
      </c>
      <c r="G5" s="4" t="s">
        <v>4</v>
      </c>
      <c r="H5" s="4" t="s">
        <v>5</v>
      </c>
      <c r="I5" s="4" t="s">
        <v>173</v>
      </c>
    </row>
    <row r="6" spans="1:9">
      <c r="A6">
        <v>300182</v>
      </c>
      <c r="B6" s="21" t="s">
        <v>25</v>
      </c>
      <c r="C6" s="26">
        <v>10</v>
      </c>
      <c r="D6" s="26">
        <v>40</v>
      </c>
      <c r="E6" s="26" t="s">
        <v>113</v>
      </c>
      <c r="F6" s="26" t="s">
        <v>119</v>
      </c>
      <c r="G6" s="57">
        <f t="shared" ref="G6:G50" si="0">H6*1.2</f>
        <v>3381.6</v>
      </c>
      <c r="H6" s="58">
        <f>VLOOKUP(A6,источник!$B$2:$C$8,2,0)</f>
        <v>2818</v>
      </c>
      <c r="I6" s="29" t="s">
        <v>12</v>
      </c>
    </row>
    <row r="7" spans="1:9">
      <c r="A7">
        <v>300176</v>
      </c>
      <c r="B7" s="21" t="s">
        <v>112</v>
      </c>
      <c r="C7" s="22">
        <v>15</v>
      </c>
      <c r="D7" s="22">
        <v>40</v>
      </c>
      <c r="E7" s="22" t="s">
        <v>114</v>
      </c>
      <c r="F7" s="22" t="s">
        <v>119</v>
      </c>
      <c r="G7" s="59">
        <f t="shared" si="0"/>
        <v>3423.6</v>
      </c>
      <c r="H7" s="60">
        <f>VLOOKUP(A7,источник!$B$2:$C$8,2,0)</f>
        <v>2853</v>
      </c>
      <c r="I7" s="25" t="s">
        <v>12</v>
      </c>
    </row>
    <row r="8" spans="1:9">
      <c r="A8">
        <v>300177</v>
      </c>
      <c r="B8" s="21" t="s">
        <v>208</v>
      </c>
      <c r="C8" s="26">
        <v>20</v>
      </c>
      <c r="D8" s="26">
        <v>40</v>
      </c>
      <c r="E8" s="26" t="s">
        <v>115</v>
      </c>
      <c r="F8" s="26" t="s">
        <v>119</v>
      </c>
      <c r="G8" s="57">
        <f t="shared" si="0"/>
        <v>3765.6</v>
      </c>
      <c r="H8" s="58">
        <f>VLOOKUP(A8,источник!$B$2:$C$8,2,0)</f>
        <v>3138</v>
      </c>
      <c r="I8" s="29" t="s">
        <v>12</v>
      </c>
    </row>
    <row r="9" spans="1:9">
      <c r="A9">
        <v>300178</v>
      </c>
      <c r="B9" s="21"/>
      <c r="C9" s="22">
        <v>25</v>
      </c>
      <c r="D9" s="22">
        <v>40</v>
      </c>
      <c r="E9" s="22" t="s">
        <v>296</v>
      </c>
      <c r="F9" s="22" t="s">
        <v>119</v>
      </c>
      <c r="G9" s="59">
        <f t="shared" si="0"/>
        <v>3991.2</v>
      </c>
      <c r="H9" s="60">
        <f>VLOOKUP(A9,источник!$B$2:$C$8,2,0)</f>
        <v>3326</v>
      </c>
      <c r="I9" s="25" t="s">
        <v>12</v>
      </c>
    </row>
    <row r="10" spans="1:9">
      <c r="A10">
        <v>300179</v>
      </c>
      <c r="B10" s="21" t="s">
        <v>210</v>
      </c>
      <c r="C10" s="26">
        <v>32</v>
      </c>
      <c r="D10" s="26">
        <v>40</v>
      </c>
      <c r="E10" s="26" t="s">
        <v>116</v>
      </c>
      <c r="F10" s="26" t="s">
        <v>119</v>
      </c>
      <c r="G10" s="57">
        <f t="shared" si="0"/>
        <v>4432.8</v>
      </c>
      <c r="H10" s="58">
        <f>VLOOKUP(A10,источник!$B$2:$C$8,2,0)</f>
        <v>3694</v>
      </c>
      <c r="I10" s="29" t="s">
        <v>12</v>
      </c>
    </row>
    <row r="11" spans="1:9">
      <c r="A11">
        <v>300180</v>
      </c>
      <c r="B11" s="21"/>
      <c r="C11" s="22">
        <v>40</v>
      </c>
      <c r="D11" s="22">
        <v>40</v>
      </c>
      <c r="E11" s="22" t="s">
        <v>117</v>
      </c>
      <c r="F11" s="22" t="s">
        <v>119</v>
      </c>
      <c r="G11" s="59">
        <f t="shared" si="0"/>
        <v>6066</v>
      </c>
      <c r="H11" s="60">
        <f>VLOOKUP(A11,источник!$B$2:$C$8,2,0)</f>
        <v>5055</v>
      </c>
      <c r="I11" s="25" t="s">
        <v>12</v>
      </c>
    </row>
    <row r="12" spans="1:9" ht="15.75" thickBot="1">
      <c r="A12">
        <v>300181</v>
      </c>
      <c r="B12" s="39"/>
      <c r="C12" s="45">
        <v>50</v>
      </c>
      <c r="D12" s="45">
        <v>40</v>
      </c>
      <c r="E12" s="45" t="s">
        <v>118</v>
      </c>
      <c r="F12" s="45" t="s">
        <v>119</v>
      </c>
      <c r="G12" s="61">
        <f t="shared" si="0"/>
        <v>7245.5999999999995</v>
      </c>
      <c r="H12" s="62">
        <f>VLOOKUP(A12,источник!$B$2:$C$8,2,0)</f>
        <v>6038</v>
      </c>
      <c r="I12" s="48" t="s">
        <v>12</v>
      </c>
    </row>
    <row r="13" spans="1:9">
      <c r="A13">
        <v>45594</v>
      </c>
      <c r="B13" s="21" t="s">
        <v>25</v>
      </c>
      <c r="C13" s="22">
        <v>10</v>
      </c>
      <c r="D13" s="22">
        <v>40</v>
      </c>
      <c r="E13" s="22" t="s">
        <v>125</v>
      </c>
      <c r="F13" s="22" t="s">
        <v>127</v>
      </c>
      <c r="G13" s="59">
        <f t="shared" si="0"/>
        <v>3438</v>
      </c>
      <c r="H13" s="60">
        <f>VLOOKUP(A13,источник!$B$2:$C$100,2,0)</f>
        <v>2865</v>
      </c>
      <c r="I13" s="25" t="s">
        <v>12</v>
      </c>
    </row>
    <row r="14" spans="1:9">
      <c r="A14">
        <v>300229</v>
      </c>
      <c r="B14" s="21" t="s">
        <v>126</v>
      </c>
      <c r="C14" s="26">
        <v>15</v>
      </c>
      <c r="D14" s="26">
        <v>40</v>
      </c>
      <c r="E14" s="26" t="s">
        <v>120</v>
      </c>
      <c r="F14" s="26" t="s">
        <v>127</v>
      </c>
      <c r="G14" s="57">
        <f t="shared" si="0"/>
        <v>3608.4</v>
      </c>
      <c r="H14" s="58">
        <f>VLOOKUP(A14,источник!$B$2:$C$100,2,0)</f>
        <v>3007</v>
      </c>
      <c r="I14" s="29" t="s">
        <v>12</v>
      </c>
    </row>
    <row r="15" spans="1:9">
      <c r="A15">
        <v>754371</v>
      </c>
      <c r="B15" s="21" t="s">
        <v>208</v>
      </c>
      <c r="C15" s="22">
        <v>20</v>
      </c>
      <c r="D15" s="22">
        <v>40</v>
      </c>
      <c r="E15" s="22" t="s">
        <v>121</v>
      </c>
      <c r="F15" s="22" t="s">
        <v>127</v>
      </c>
      <c r="G15" s="59">
        <f t="shared" si="0"/>
        <v>3765.6</v>
      </c>
      <c r="H15" s="60">
        <f>VLOOKUP(A15,источник!$B$2:$C$100,2,0)</f>
        <v>3138</v>
      </c>
      <c r="I15" s="25" t="s">
        <v>12</v>
      </c>
    </row>
    <row r="16" spans="1:9">
      <c r="A16">
        <v>300233</v>
      </c>
      <c r="B16" s="21"/>
      <c r="C16" s="26">
        <v>25</v>
      </c>
      <c r="D16" s="26">
        <v>40</v>
      </c>
      <c r="E16" s="26" t="s">
        <v>294</v>
      </c>
      <c r="F16" s="26" t="s">
        <v>127</v>
      </c>
      <c r="G16" s="57">
        <f t="shared" si="0"/>
        <v>4119.5999999999995</v>
      </c>
      <c r="H16" s="58">
        <f>VLOOKUP(A16,источник!$B$2:$C$100,2,0)</f>
        <v>3433</v>
      </c>
      <c r="I16" s="29" t="s">
        <v>12</v>
      </c>
    </row>
    <row r="17" spans="1:9">
      <c r="A17">
        <v>300234</v>
      </c>
      <c r="B17" s="21" t="s">
        <v>210</v>
      </c>
      <c r="C17" s="22">
        <v>32</v>
      </c>
      <c r="D17" s="22">
        <v>40</v>
      </c>
      <c r="E17" s="22" t="s">
        <v>122</v>
      </c>
      <c r="F17" s="22" t="s">
        <v>127</v>
      </c>
      <c r="G17" s="59">
        <f t="shared" si="0"/>
        <v>4700.3999999999996</v>
      </c>
      <c r="H17" s="60">
        <f>VLOOKUP(A17,источник!$B$2:$C$100,2,0)</f>
        <v>3917</v>
      </c>
      <c r="I17" s="25" t="s">
        <v>12</v>
      </c>
    </row>
    <row r="18" spans="1:9">
      <c r="A18">
        <v>300231</v>
      </c>
      <c r="B18" s="21"/>
      <c r="C18" s="26">
        <v>40</v>
      </c>
      <c r="D18" s="26">
        <v>40</v>
      </c>
      <c r="E18" s="26" t="s">
        <v>123</v>
      </c>
      <c r="F18" s="26" t="s">
        <v>127</v>
      </c>
      <c r="G18" s="57">
        <f t="shared" si="0"/>
        <v>6136.8</v>
      </c>
      <c r="H18" s="58">
        <f>VLOOKUP(A18,источник!$B$2:$C$100,2,0)</f>
        <v>5114</v>
      </c>
      <c r="I18" s="29" t="s">
        <v>12</v>
      </c>
    </row>
    <row r="19" spans="1:9" ht="15.75" thickBot="1">
      <c r="A19">
        <v>300232</v>
      </c>
      <c r="B19" s="39"/>
      <c r="C19" s="35">
        <v>50</v>
      </c>
      <c r="D19" s="35">
        <v>40</v>
      </c>
      <c r="E19" s="35" t="s">
        <v>124</v>
      </c>
      <c r="F19" s="35" t="s">
        <v>127</v>
      </c>
      <c r="G19" s="63">
        <f t="shared" si="0"/>
        <v>9968.4</v>
      </c>
      <c r="H19" s="64">
        <f>VLOOKUP(A19,источник!$B$2:$C$100,2,0)</f>
        <v>8307</v>
      </c>
      <c r="I19" s="38" t="s">
        <v>12</v>
      </c>
    </row>
    <row r="20" spans="1:9">
      <c r="A20">
        <v>14530</v>
      </c>
      <c r="B20" s="21" t="s">
        <v>25</v>
      </c>
      <c r="C20" s="26">
        <v>10</v>
      </c>
      <c r="D20" s="26">
        <v>40</v>
      </c>
      <c r="E20" s="26" t="s">
        <v>15</v>
      </c>
      <c r="F20" s="26" t="s">
        <v>10</v>
      </c>
      <c r="G20" s="57">
        <f t="shared" si="0"/>
        <v>2394</v>
      </c>
      <c r="H20" s="58">
        <f>VLOOKUP(A20,источник!$B$2:$C$100,2,0)</f>
        <v>1995</v>
      </c>
      <c r="I20" s="29" t="s">
        <v>12</v>
      </c>
    </row>
    <row r="21" spans="1:9">
      <c r="A21">
        <v>300138</v>
      </c>
      <c r="B21" s="21" t="s">
        <v>6</v>
      </c>
      <c r="C21" s="22">
        <v>15</v>
      </c>
      <c r="D21" s="22">
        <v>40</v>
      </c>
      <c r="E21" s="22" t="s">
        <v>16</v>
      </c>
      <c r="F21" s="22" t="s">
        <v>10</v>
      </c>
      <c r="G21" s="59">
        <f t="shared" si="0"/>
        <v>2394</v>
      </c>
      <c r="H21" s="60">
        <f>VLOOKUP(A21,источник!$B$2:$C$100,2,0)</f>
        <v>1995</v>
      </c>
      <c r="I21" s="25" t="s">
        <v>12</v>
      </c>
    </row>
    <row r="22" spans="1:9">
      <c r="A22">
        <v>300183</v>
      </c>
      <c r="B22" s="21" t="s">
        <v>208</v>
      </c>
      <c r="C22" s="26">
        <v>20</v>
      </c>
      <c r="D22" s="26">
        <v>40</v>
      </c>
      <c r="E22" s="26" t="s">
        <v>17</v>
      </c>
      <c r="F22" s="26" t="s">
        <v>10</v>
      </c>
      <c r="G22" s="57">
        <f t="shared" si="0"/>
        <v>2558.4</v>
      </c>
      <c r="H22" s="58">
        <f>VLOOKUP(A22,источник!$B$2:$C$100,2,0)</f>
        <v>2132</v>
      </c>
      <c r="I22" s="29" t="s">
        <v>12</v>
      </c>
    </row>
    <row r="23" spans="1:9">
      <c r="A23">
        <v>300184</v>
      </c>
      <c r="B23" s="21"/>
      <c r="C23" s="22">
        <v>25</v>
      </c>
      <c r="D23" s="22">
        <v>40</v>
      </c>
      <c r="E23" s="22" t="s">
        <v>295</v>
      </c>
      <c r="F23" s="22" t="s">
        <v>10</v>
      </c>
      <c r="G23" s="59">
        <f t="shared" si="0"/>
        <v>2956.7999999999997</v>
      </c>
      <c r="H23" s="60">
        <f>VLOOKUP(A23,источник!$B$2:$C$100,2,0)</f>
        <v>2464</v>
      </c>
      <c r="I23" s="25" t="s">
        <v>12</v>
      </c>
    </row>
    <row r="24" spans="1:9">
      <c r="A24">
        <v>300185</v>
      </c>
      <c r="B24" s="21" t="s">
        <v>210</v>
      </c>
      <c r="C24" s="26">
        <v>32</v>
      </c>
      <c r="D24" s="26">
        <v>40</v>
      </c>
      <c r="E24" s="26" t="s">
        <v>18</v>
      </c>
      <c r="F24" s="26" t="s">
        <v>10</v>
      </c>
      <c r="G24" s="57">
        <f t="shared" si="0"/>
        <v>3252</v>
      </c>
      <c r="H24" s="58">
        <f>VLOOKUP(A24,источник!$B$2:$C$100,2,0)</f>
        <v>2710</v>
      </c>
      <c r="I24" s="29" t="s">
        <v>12</v>
      </c>
    </row>
    <row r="25" spans="1:9">
      <c r="A25">
        <v>300186</v>
      </c>
      <c r="B25" s="21"/>
      <c r="C25" s="22">
        <v>40</v>
      </c>
      <c r="D25" s="22">
        <v>40</v>
      </c>
      <c r="E25" s="22" t="s">
        <v>19</v>
      </c>
      <c r="F25" s="22" t="s">
        <v>10</v>
      </c>
      <c r="G25" s="59">
        <f t="shared" si="0"/>
        <v>4122</v>
      </c>
      <c r="H25" s="60">
        <f>VLOOKUP(A25,источник!$B$2:$C$100,2,0)</f>
        <v>3435</v>
      </c>
      <c r="I25" s="25" t="s">
        <v>12</v>
      </c>
    </row>
    <row r="26" spans="1:9">
      <c r="A26">
        <v>54734</v>
      </c>
      <c r="B26" s="21"/>
      <c r="C26" s="26">
        <v>50</v>
      </c>
      <c r="D26" s="26">
        <v>40</v>
      </c>
      <c r="E26" s="26" t="s">
        <v>20</v>
      </c>
      <c r="F26" s="26" t="s">
        <v>10</v>
      </c>
      <c r="G26" s="57">
        <f t="shared" si="0"/>
        <v>4687.2</v>
      </c>
      <c r="H26" s="58">
        <f>VLOOKUP(A26,источник!$B$2:$C$100,2,0)</f>
        <v>3906</v>
      </c>
      <c r="I26" s="29" t="s">
        <v>12</v>
      </c>
    </row>
    <row r="27" spans="1:9">
      <c r="A27">
        <v>54339</v>
      </c>
      <c r="B27" s="21"/>
      <c r="C27" s="22">
        <v>65</v>
      </c>
      <c r="D27" s="22">
        <v>25</v>
      </c>
      <c r="E27" s="22" t="s">
        <v>21</v>
      </c>
      <c r="F27" s="22" t="s">
        <v>10</v>
      </c>
      <c r="G27" s="59">
        <f t="shared" si="0"/>
        <v>7588.7999999999993</v>
      </c>
      <c r="H27" s="60">
        <f>VLOOKUP(A27,источник!$B$2:$C$100,2,0)</f>
        <v>6324</v>
      </c>
      <c r="I27" s="25" t="s">
        <v>12</v>
      </c>
    </row>
    <row r="28" spans="1:9">
      <c r="A28">
        <v>54695</v>
      </c>
      <c r="B28" s="21"/>
      <c r="C28" s="26">
        <v>80</v>
      </c>
      <c r="D28" s="26">
        <v>25</v>
      </c>
      <c r="E28" s="26" t="s">
        <v>22</v>
      </c>
      <c r="F28" s="26" t="s">
        <v>10</v>
      </c>
      <c r="G28" s="57">
        <f t="shared" si="0"/>
        <v>9952.7999999999993</v>
      </c>
      <c r="H28" s="58">
        <f>VLOOKUP(A28,источник!$B$2:$C$100,2,0)</f>
        <v>8294</v>
      </c>
      <c r="I28" s="29" t="s">
        <v>12</v>
      </c>
    </row>
    <row r="29" spans="1:9" ht="15.75" thickBot="1">
      <c r="A29">
        <v>54735</v>
      </c>
      <c r="B29" s="39"/>
      <c r="C29" s="35">
        <v>100</v>
      </c>
      <c r="D29" s="35">
        <v>25</v>
      </c>
      <c r="E29" s="35" t="s">
        <v>23</v>
      </c>
      <c r="F29" s="35" t="s">
        <v>10</v>
      </c>
      <c r="G29" s="63">
        <f t="shared" si="0"/>
        <v>13358.4</v>
      </c>
      <c r="H29" s="64">
        <f>VLOOKUP(A29,источник!$B$2:$C$100,2,0)</f>
        <v>11132</v>
      </c>
      <c r="I29" s="38" t="s">
        <v>12</v>
      </c>
    </row>
    <row r="30" spans="1:9">
      <c r="A30">
        <v>300165</v>
      </c>
      <c r="B30" s="21" t="s">
        <v>25</v>
      </c>
      <c r="C30" s="26">
        <v>15</v>
      </c>
      <c r="D30" s="26">
        <v>40</v>
      </c>
      <c r="E30" s="26" t="s">
        <v>69</v>
      </c>
      <c r="F30" s="26" t="s">
        <v>11</v>
      </c>
      <c r="G30" s="57">
        <f t="shared" si="0"/>
        <v>4965.5999999999995</v>
      </c>
      <c r="H30" s="58">
        <f>VLOOKUP(A30,источник!$B$2:$C$100,2,0)</f>
        <v>4138</v>
      </c>
      <c r="I30" s="29" t="s">
        <v>12</v>
      </c>
    </row>
    <row r="31" spans="1:9">
      <c r="A31">
        <v>14540</v>
      </c>
      <c r="B31" s="21" t="s">
        <v>7</v>
      </c>
      <c r="C31" s="22">
        <v>20</v>
      </c>
      <c r="D31" s="22">
        <v>40</v>
      </c>
      <c r="E31" s="22" t="s">
        <v>78</v>
      </c>
      <c r="F31" s="22" t="s">
        <v>11</v>
      </c>
      <c r="G31" s="59">
        <f t="shared" si="0"/>
        <v>5450.4</v>
      </c>
      <c r="H31" s="60">
        <f>VLOOKUP(A31,источник!$B$2:$C$100,2,0)</f>
        <v>4542</v>
      </c>
      <c r="I31" s="25" t="s">
        <v>12</v>
      </c>
    </row>
    <row r="32" spans="1:9">
      <c r="A32">
        <v>300150</v>
      </c>
      <c r="B32" s="21" t="s">
        <v>208</v>
      </c>
      <c r="C32" s="26">
        <v>25</v>
      </c>
      <c r="D32" s="26">
        <v>40</v>
      </c>
      <c r="E32" s="26" t="s">
        <v>77</v>
      </c>
      <c r="F32" s="26" t="s">
        <v>11</v>
      </c>
      <c r="G32" s="57">
        <f t="shared" si="0"/>
        <v>5730</v>
      </c>
      <c r="H32" s="58">
        <f>VLOOKUP(A32,источник!$B$2:$C$100,2,0)</f>
        <v>4775</v>
      </c>
      <c r="I32" s="29" t="s">
        <v>12</v>
      </c>
    </row>
    <row r="33" spans="1:9">
      <c r="A33">
        <v>300151</v>
      </c>
      <c r="B33" s="21" t="s">
        <v>210</v>
      </c>
      <c r="C33" s="22">
        <v>32</v>
      </c>
      <c r="D33" s="22">
        <v>40</v>
      </c>
      <c r="E33" s="22" t="s">
        <v>76</v>
      </c>
      <c r="F33" s="22" t="s">
        <v>11</v>
      </c>
      <c r="G33" s="59">
        <f t="shared" si="0"/>
        <v>6243.5999999999995</v>
      </c>
      <c r="H33" s="60">
        <f>VLOOKUP(A33,источник!$B$2:$C$100,2,0)</f>
        <v>5203</v>
      </c>
      <c r="I33" s="25" t="s">
        <v>12</v>
      </c>
    </row>
    <row r="34" spans="1:9">
      <c r="A34">
        <v>300152</v>
      </c>
      <c r="B34" s="21"/>
      <c r="C34" s="26">
        <v>40</v>
      </c>
      <c r="D34" s="26">
        <v>40</v>
      </c>
      <c r="E34" s="26" t="s">
        <v>75</v>
      </c>
      <c r="F34" s="26" t="s">
        <v>11</v>
      </c>
      <c r="G34" s="57">
        <f t="shared" si="0"/>
        <v>8733.6</v>
      </c>
      <c r="H34" s="58">
        <f>VLOOKUP(A34,источник!$B$2:$C$100,2,0)</f>
        <v>7278</v>
      </c>
      <c r="I34" s="29" t="s">
        <v>12</v>
      </c>
    </row>
    <row r="35" spans="1:9">
      <c r="A35">
        <v>56336</v>
      </c>
      <c r="B35" s="21"/>
      <c r="C35" s="22">
        <v>50</v>
      </c>
      <c r="D35" s="22">
        <v>40</v>
      </c>
      <c r="E35" s="22" t="s">
        <v>70</v>
      </c>
      <c r="F35" s="22" t="s">
        <v>11</v>
      </c>
      <c r="G35" s="59">
        <f t="shared" si="0"/>
        <v>9201.6</v>
      </c>
      <c r="H35" s="60">
        <f>VLOOKUP(A35,источник!$B$2:$C$100,2,0)</f>
        <v>7668</v>
      </c>
      <c r="I35" s="25" t="s">
        <v>12</v>
      </c>
    </row>
    <row r="36" spans="1:9">
      <c r="A36">
        <v>55555</v>
      </c>
      <c r="B36" s="21"/>
      <c r="C36" s="26">
        <v>65</v>
      </c>
      <c r="D36" s="26">
        <v>16</v>
      </c>
      <c r="E36" s="26" t="s">
        <v>71</v>
      </c>
      <c r="F36" s="26" t="s">
        <v>11</v>
      </c>
      <c r="G36" s="57">
        <f t="shared" si="0"/>
        <v>12019.199999999999</v>
      </c>
      <c r="H36" s="58">
        <f>VLOOKUP(A36,источник!$B$2:$C$100,2,0)</f>
        <v>10016</v>
      </c>
      <c r="I36" s="29" t="s">
        <v>12</v>
      </c>
    </row>
    <row r="37" spans="1:9">
      <c r="A37">
        <v>55775</v>
      </c>
      <c r="B37" s="21"/>
      <c r="C37" s="22">
        <v>80</v>
      </c>
      <c r="D37" s="22">
        <v>16</v>
      </c>
      <c r="E37" s="22" t="s">
        <v>72</v>
      </c>
      <c r="F37" s="22" t="s">
        <v>11</v>
      </c>
      <c r="G37" s="59">
        <f t="shared" si="0"/>
        <v>14480.4</v>
      </c>
      <c r="H37" s="60">
        <f>VLOOKUP(A37,источник!$B$2:$C$100,2,0)</f>
        <v>12067</v>
      </c>
      <c r="I37" s="25" t="s">
        <v>12</v>
      </c>
    </row>
    <row r="38" spans="1:9">
      <c r="A38">
        <v>56523</v>
      </c>
      <c r="B38" s="21"/>
      <c r="C38" s="26">
        <v>100</v>
      </c>
      <c r="D38" s="26">
        <v>16</v>
      </c>
      <c r="E38" s="26" t="s">
        <v>79</v>
      </c>
      <c r="F38" s="26" t="s">
        <v>11</v>
      </c>
      <c r="G38" s="57">
        <f t="shared" si="0"/>
        <v>21768</v>
      </c>
      <c r="H38" s="58">
        <f>VLOOKUP(A38,источник!$B$2:$C$100,2,0)</f>
        <v>18140</v>
      </c>
      <c r="I38" s="29" t="s">
        <v>12</v>
      </c>
    </row>
    <row r="39" spans="1:9">
      <c r="A39">
        <v>300160</v>
      </c>
      <c r="B39" s="21"/>
      <c r="C39" s="22">
        <v>65</v>
      </c>
      <c r="D39" s="22">
        <v>25</v>
      </c>
      <c r="E39" s="22" t="s">
        <v>73</v>
      </c>
      <c r="F39" s="22" t="s">
        <v>11</v>
      </c>
      <c r="G39" s="59">
        <f t="shared" si="0"/>
        <v>12987.6</v>
      </c>
      <c r="H39" s="60">
        <f>VLOOKUP(A39,источник!$B$2:$C$100,2,0)</f>
        <v>10823</v>
      </c>
      <c r="I39" s="25" t="s">
        <v>12</v>
      </c>
    </row>
    <row r="40" spans="1:9">
      <c r="A40">
        <v>57723</v>
      </c>
      <c r="B40" s="21"/>
      <c r="C40" s="26">
        <v>80</v>
      </c>
      <c r="D40" s="26">
        <v>25</v>
      </c>
      <c r="E40" s="26" t="s">
        <v>74</v>
      </c>
      <c r="F40" s="26" t="s">
        <v>11</v>
      </c>
      <c r="G40" s="57">
        <f t="shared" si="0"/>
        <v>15632.4</v>
      </c>
      <c r="H40" s="58">
        <f>VLOOKUP(A40,источник!$B$2:$C$100,2,0)</f>
        <v>13027</v>
      </c>
      <c r="I40" s="29" t="s">
        <v>12</v>
      </c>
    </row>
    <row r="41" spans="1:9" ht="15.75" thickBot="1">
      <c r="A41">
        <v>57213</v>
      </c>
      <c r="B41" s="39"/>
      <c r="C41" s="35">
        <v>100</v>
      </c>
      <c r="D41" s="35">
        <v>25</v>
      </c>
      <c r="E41" s="35" t="s">
        <v>80</v>
      </c>
      <c r="F41" s="35" t="s">
        <v>11</v>
      </c>
      <c r="G41" s="63">
        <f t="shared" si="0"/>
        <v>23496</v>
      </c>
      <c r="H41" s="64">
        <f>VLOOKUP(A41,источник!$B$2:$C$100,2,0)</f>
        <v>19580</v>
      </c>
      <c r="I41" s="38" t="s">
        <v>12</v>
      </c>
    </row>
    <row r="42" spans="1:9">
      <c r="A42">
        <v>9463778</v>
      </c>
      <c r="B42" s="21" t="s">
        <v>25</v>
      </c>
      <c r="C42" s="26">
        <v>15</v>
      </c>
      <c r="D42" s="26">
        <v>40</v>
      </c>
      <c r="E42" s="26" t="s">
        <v>57</v>
      </c>
      <c r="F42" s="26" t="s">
        <v>56</v>
      </c>
      <c r="G42" s="57">
        <f t="shared" si="0"/>
        <v>3606</v>
      </c>
      <c r="H42" s="58">
        <f>VLOOKUP(A42,источник!$B$2:$C$100,2,0)</f>
        <v>3005</v>
      </c>
      <c r="I42" s="29" t="s">
        <v>12</v>
      </c>
    </row>
    <row r="43" spans="1:9">
      <c r="A43">
        <v>300251</v>
      </c>
      <c r="B43" s="21" t="s">
        <v>55</v>
      </c>
      <c r="C43" s="22">
        <v>20</v>
      </c>
      <c r="D43" s="22">
        <v>40</v>
      </c>
      <c r="E43" s="22" t="s">
        <v>211</v>
      </c>
      <c r="F43" s="22" t="s">
        <v>56</v>
      </c>
      <c r="G43" s="59">
        <f t="shared" si="0"/>
        <v>4033.2</v>
      </c>
      <c r="H43" s="60">
        <f>VLOOKUP(A43,источник!$B$2:$C$100,2,0)</f>
        <v>3361</v>
      </c>
      <c r="I43" s="25" t="s">
        <v>12</v>
      </c>
    </row>
    <row r="44" spans="1:9">
      <c r="A44">
        <v>300252</v>
      </c>
      <c r="B44" s="21" t="s">
        <v>208</v>
      </c>
      <c r="C44" s="26">
        <v>25</v>
      </c>
      <c r="D44" s="26">
        <v>40</v>
      </c>
      <c r="E44" s="26" t="s">
        <v>58</v>
      </c>
      <c r="F44" s="26" t="s">
        <v>56</v>
      </c>
      <c r="G44" s="57">
        <f t="shared" si="0"/>
        <v>4386</v>
      </c>
      <c r="H44" s="58">
        <f>VLOOKUP(A44,источник!$B$2:$C$100,2,0)</f>
        <v>3655</v>
      </c>
      <c r="I44" s="29" t="s">
        <v>12</v>
      </c>
    </row>
    <row r="45" spans="1:9">
      <c r="A45">
        <v>300253</v>
      </c>
      <c r="B45" s="21" t="s">
        <v>210</v>
      </c>
      <c r="C45" s="22">
        <v>32</v>
      </c>
      <c r="D45" s="22">
        <v>40</v>
      </c>
      <c r="E45" s="22" t="s">
        <v>59</v>
      </c>
      <c r="F45" s="22" t="s">
        <v>56</v>
      </c>
      <c r="G45" s="59">
        <f t="shared" si="0"/>
        <v>4752</v>
      </c>
      <c r="H45" s="60">
        <f>VLOOKUP(A45,источник!$B$2:$C$100,2,0)</f>
        <v>3960</v>
      </c>
      <c r="I45" s="25" t="s">
        <v>12</v>
      </c>
    </row>
    <row r="46" spans="1:9">
      <c r="A46">
        <v>300254</v>
      </c>
      <c r="B46" s="21"/>
      <c r="C46" s="26">
        <v>40</v>
      </c>
      <c r="D46" s="26">
        <v>40</v>
      </c>
      <c r="E46" s="26" t="s">
        <v>60</v>
      </c>
      <c r="F46" s="26" t="s">
        <v>56</v>
      </c>
      <c r="G46" s="57">
        <f t="shared" si="0"/>
        <v>6565.2</v>
      </c>
      <c r="H46" s="58">
        <f>VLOOKUP(A46,источник!$B$2:$C$100,2,0)</f>
        <v>5471</v>
      </c>
      <c r="I46" s="29" t="s">
        <v>12</v>
      </c>
    </row>
    <row r="47" spans="1:9">
      <c r="A47">
        <v>300255</v>
      </c>
      <c r="B47" s="21"/>
      <c r="C47" s="22">
        <v>50</v>
      </c>
      <c r="D47" s="22">
        <v>40</v>
      </c>
      <c r="E47" s="22" t="s">
        <v>61</v>
      </c>
      <c r="F47" s="22" t="s">
        <v>56</v>
      </c>
      <c r="G47" s="59">
        <f t="shared" si="0"/>
        <v>6934.8</v>
      </c>
      <c r="H47" s="60">
        <f>VLOOKUP(A47,источник!$B$2:$C$100,2,0)</f>
        <v>5779</v>
      </c>
      <c r="I47" s="25" t="s">
        <v>12</v>
      </c>
    </row>
    <row r="48" spans="1:9">
      <c r="A48">
        <v>300256</v>
      </c>
      <c r="B48" s="21"/>
      <c r="C48" s="26">
        <v>65</v>
      </c>
      <c r="D48" s="26">
        <v>25</v>
      </c>
      <c r="E48" s="26" t="s">
        <v>62</v>
      </c>
      <c r="F48" s="26" t="s">
        <v>56</v>
      </c>
      <c r="G48" s="57">
        <f t="shared" si="0"/>
        <v>10789.199999999999</v>
      </c>
      <c r="H48" s="58">
        <f>VLOOKUP(A48,источник!$B$2:$C$100,2,0)</f>
        <v>8991</v>
      </c>
      <c r="I48" s="29" t="s">
        <v>12</v>
      </c>
    </row>
    <row r="49" spans="1:9">
      <c r="A49">
        <v>46856</v>
      </c>
      <c r="B49" s="21"/>
      <c r="C49" s="22">
        <v>80</v>
      </c>
      <c r="D49" s="22">
        <v>25</v>
      </c>
      <c r="E49" s="22" t="s">
        <v>64</v>
      </c>
      <c r="F49" s="22" t="s">
        <v>56</v>
      </c>
      <c r="G49" s="59">
        <f t="shared" si="0"/>
        <v>13675.199999999999</v>
      </c>
      <c r="H49" s="60">
        <f>VLOOKUP(A49,источник!$B$2:$C$100,2,0)</f>
        <v>11396</v>
      </c>
      <c r="I49" s="25" t="s">
        <v>12</v>
      </c>
    </row>
    <row r="50" spans="1:9" ht="15.75" thickBot="1">
      <c r="A50">
        <v>300257</v>
      </c>
      <c r="B50" s="39"/>
      <c r="C50" s="45">
        <v>100</v>
      </c>
      <c r="D50" s="45">
        <v>25</v>
      </c>
      <c r="E50" s="45" t="s">
        <v>63</v>
      </c>
      <c r="F50" s="45" t="s">
        <v>56</v>
      </c>
      <c r="G50" s="61">
        <f t="shared" si="0"/>
        <v>18931.2</v>
      </c>
      <c r="H50" s="62">
        <f>VLOOKUP(A50,источник!$B$2:$C$100,2,0)</f>
        <v>15776</v>
      </c>
      <c r="I50" s="48" t="s">
        <v>12</v>
      </c>
    </row>
    <row r="51" spans="1:9">
      <c r="B51" s="1" t="s">
        <v>290</v>
      </c>
      <c r="C51" s="1"/>
      <c r="D51" s="1"/>
      <c r="E51" s="1"/>
      <c r="F51" s="1"/>
      <c r="G51" s="1"/>
      <c r="H51" s="1"/>
      <c r="I51" s="1"/>
    </row>
    <row r="52" spans="1:9" ht="23.25">
      <c r="B52" s="8" t="s">
        <v>207</v>
      </c>
      <c r="C52" s="1"/>
      <c r="D52" s="1"/>
      <c r="E52" s="1"/>
      <c r="F52" s="1"/>
      <c r="G52" s="1"/>
      <c r="H52" s="1"/>
      <c r="I52" s="1"/>
    </row>
    <row r="53" spans="1:9">
      <c r="B53" s="1" t="s">
        <v>9</v>
      </c>
      <c r="C53" s="1"/>
      <c r="D53" s="1"/>
      <c r="E53" s="1"/>
      <c r="F53" s="1"/>
      <c r="G53" s="1"/>
      <c r="H53" s="1"/>
      <c r="I53" s="1"/>
    </row>
    <row r="54" spans="1:9">
      <c r="B54" s="1"/>
      <c r="C54" s="1"/>
      <c r="D54" s="1"/>
      <c r="E54" s="1"/>
      <c r="F54" s="1"/>
      <c r="G54" s="1"/>
      <c r="H54" s="1"/>
      <c r="I54" s="1"/>
    </row>
    <row r="55" spans="1:9" ht="25.5">
      <c r="B55" s="9" t="s">
        <v>0</v>
      </c>
      <c r="C55" s="4" t="s">
        <v>1</v>
      </c>
      <c r="D55" s="4" t="s">
        <v>2</v>
      </c>
      <c r="E55" s="4" t="s">
        <v>3</v>
      </c>
      <c r="F55" s="4" t="s">
        <v>8</v>
      </c>
      <c r="G55" s="4" t="s">
        <v>4</v>
      </c>
      <c r="H55" s="4" t="s">
        <v>5</v>
      </c>
      <c r="I55" s="4" t="s">
        <v>173</v>
      </c>
    </row>
    <row r="56" spans="1:9">
      <c r="A56">
        <v>585455</v>
      </c>
      <c r="B56" s="21" t="s">
        <v>25</v>
      </c>
      <c r="C56" s="26">
        <v>15</v>
      </c>
      <c r="D56" s="26">
        <v>40</v>
      </c>
      <c r="E56" s="26" t="s">
        <v>133</v>
      </c>
      <c r="F56" s="26" t="s">
        <v>128</v>
      </c>
      <c r="G56" s="57">
        <f t="shared" ref="G56:G74" si="1">H56*1.2</f>
        <v>4196.3999999999996</v>
      </c>
      <c r="H56" s="58">
        <f>VLOOKUP(A56,источник!$B$2:$C$100,2,0)</f>
        <v>3497</v>
      </c>
      <c r="I56" s="29" t="s">
        <v>12</v>
      </c>
    </row>
    <row r="57" spans="1:9">
      <c r="A57">
        <v>585456</v>
      </c>
      <c r="B57" s="21" t="s">
        <v>6</v>
      </c>
      <c r="C57" s="22">
        <v>20</v>
      </c>
      <c r="D57" s="22">
        <v>40</v>
      </c>
      <c r="E57" s="22" t="s">
        <v>129</v>
      </c>
      <c r="F57" s="22" t="s">
        <v>128</v>
      </c>
      <c r="G57" s="59">
        <f t="shared" si="1"/>
        <v>4386</v>
      </c>
      <c r="H57" s="60">
        <f>VLOOKUP(A57,источник!$B$2:$C$100,2,0)</f>
        <v>3655</v>
      </c>
      <c r="I57" s="25" t="s">
        <v>12</v>
      </c>
    </row>
    <row r="58" spans="1:9">
      <c r="A58">
        <v>585457</v>
      </c>
      <c r="B58" s="21" t="s">
        <v>208</v>
      </c>
      <c r="C58" s="26">
        <v>25</v>
      </c>
      <c r="D58" s="26">
        <v>40</v>
      </c>
      <c r="E58" s="26" t="s">
        <v>130</v>
      </c>
      <c r="F58" s="26" t="s">
        <v>128</v>
      </c>
      <c r="G58" s="57">
        <f t="shared" si="1"/>
        <v>5122.8</v>
      </c>
      <c r="H58" s="57">
        <f>VLOOKUP(A58,источник!$B$2:$C$100,2,0)</f>
        <v>4269</v>
      </c>
      <c r="I58" s="29" t="s">
        <v>12</v>
      </c>
    </row>
    <row r="59" spans="1:9">
      <c r="A59">
        <v>585458</v>
      </c>
      <c r="B59" s="21" t="s">
        <v>210</v>
      </c>
      <c r="C59" s="22">
        <v>32</v>
      </c>
      <c r="D59" s="22">
        <v>40</v>
      </c>
      <c r="E59" s="22" t="s">
        <v>131</v>
      </c>
      <c r="F59" s="22" t="s">
        <v>128</v>
      </c>
      <c r="G59" s="59">
        <f t="shared" si="1"/>
        <v>5859.5999999999995</v>
      </c>
      <c r="H59" s="59">
        <f>VLOOKUP(A59,источник!$B$2:$C$100,2,0)</f>
        <v>4883</v>
      </c>
      <c r="I59" s="25" t="s">
        <v>12</v>
      </c>
    </row>
    <row r="60" spans="1:9">
      <c r="A60">
        <v>585459</v>
      </c>
      <c r="B60" s="21"/>
      <c r="C60" s="26">
        <v>40</v>
      </c>
      <c r="D60" s="26">
        <v>40</v>
      </c>
      <c r="E60" s="26" t="s">
        <v>132</v>
      </c>
      <c r="F60" s="26" t="s">
        <v>128</v>
      </c>
      <c r="G60" s="57">
        <f t="shared" si="1"/>
        <v>6712.8</v>
      </c>
      <c r="H60" s="57">
        <f>VLOOKUP(A60,источник!$B$2:$C$100,2,0)</f>
        <v>5594</v>
      </c>
      <c r="I60" s="29" t="s">
        <v>12</v>
      </c>
    </row>
    <row r="61" spans="1:9">
      <c r="A61">
        <v>585120</v>
      </c>
      <c r="B61" s="21"/>
      <c r="C61" s="22">
        <v>50</v>
      </c>
      <c r="D61" s="22">
        <v>25</v>
      </c>
      <c r="E61" s="22" t="s">
        <v>136</v>
      </c>
      <c r="F61" s="22" t="s">
        <v>128</v>
      </c>
      <c r="G61" s="59">
        <f t="shared" si="1"/>
        <v>8995.1999999999989</v>
      </c>
      <c r="H61" s="59">
        <f>VLOOKUP(A61,источник!$B$2:$C$100,2,0)</f>
        <v>7496</v>
      </c>
      <c r="I61" s="25" t="s">
        <v>12</v>
      </c>
    </row>
    <row r="62" spans="1:9">
      <c r="A62">
        <v>585176</v>
      </c>
      <c r="B62" s="21"/>
      <c r="C62" s="26">
        <v>65</v>
      </c>
      <c r="D62" s="26">
        <v>25</v>
      </c>
      <c r="E62" s="26" t="s">
        <v>134</v>
      </c>
      <c r="F62" s="26" t="s">
        <v>128</v>
      </c>
      <c r="G62" s="57">
        <f t="shared" si="1"/>
        <v>16810.8</v>
      </c>
      <c r="H62" s="57">
        <f>VLOOKUP(A62,источник!$B$2:$C$100,2,0)</f>
        <v>14009</v>
      </c>
      <c r="I62" s="29" t="s">
        <v>12</v>
      </c>
    </row>
    <row r="63" spans="1:9" ht="15.75" thickBot="1">
      <c r="A63">
        <v>585177</v>
      </c>
      <c r="B63" s="39"/>
      <c r="C63" s="35">
        <v>80</v>
      </c>
      <c r="D63" s="35">
        <v>25</v>
      </c>
      <c r="E63" s="35" t="s">
        <v>135</v>
      </c>
      <c r="F63" s="35" t="s">
        <v>128</v>
      </c>
      <c r="G63" s="63">
        <f t="shared" si="1"/>
        <v>20317.2</v>
      </c>
      <c r="H63" s="63">
        <f>VLOOKUP(A63,источник!$B$2:$C$100,2,0)</f>
        <v>16931</v>
      </c>
      <c r="I63" s="38" t="s">
        <v>12</v>
      </c>
    </row>
    <row r="64" spans="1:9">
      <c r="A64">
        <v>585460</v>
      </c>
      <c r="B64" s="21" t="s">
        <v>25</v>
      </c>
      <c r="C64" s="26">
        <v>15</v>
      </c>
      <c r="D64" s="26">
        <v>40</v>
      </c>
      <c r="E64" s="26" t="s">
        <v>181</v>
      </c>
      <c r="F64" s="26" t="s">
        <v>11</v>
      </c>
      <c r="G64" s="57">
        <f t="shared" si="1"/>
        <v>7582.7999999999993</v>
      </c>
      <c r="H64" s="57">
        <f>VLOOKUP(A64,источник!$B$2:$C$100,2,0)</f>
        <v>6319</v>
      </c>
      <c r="I64" s="29" t="s">
        <v>12</v>
      </c>
    </row>
    <row r="65" spans="1:9">
      <c r="A65">
        <v>585461</v>
      </c>
      <c r="B65" s="21" t="s">
        <v>7</v>
      </c>
      <c r="C65" s="22">
        <v>20</v>
      </c>
      <c r="D65" s="22">
        <v>40</v>
      </c>
      <c r="E65" s="22" t="s">
        <v>174</v>
      </c>
      <c r="F65" s="22" t="s">
        <v>11</v>
      </c>
      <c r="G65" s="59">
        <f t="shared" si="1"/>
        <v>8374.7999999999993</v>
      </c>
      <c r="H65" s="59">
        <f>VLOOKUP(A65,источник!$B$2:$C$100,2,0)</f>
        <v>6979</v>
      </c>
      <c r="I65" s="25" t="s">
        <v>12</v>
      </c>
    </row>
    <row r="66" spans="1:9">
      <c r="A66">
        <v>585526</v>
      </c>
      <c r="B66" s="21" t="s">
        <v>208</v>
      </c>
      <c r="C66" s="26">
        <v>25</v>
      </c>
      <c r="D66" s="26">
        <v>40</v>
      </c>
      <c r="E66" s="26" t="s">
        <v>175</v>
      </c>
      <c r="F66" s="26" t="s">
        <v>11</v>
      </c>
      <c r="G66" s="57">
        <f t="shared" si="1"/>
        <v>8924.4</v>
      </c>
      <c r="H66" s="57">
        <f>VLOOKUP(A66,источник!$B$2:$C$100,2,0)</f>
        <v>7437</v>
      </c>
      <c r="I66" s="29" t="s">
        <v>12</v>
      </c>
    </row>
    <row r="67" spans="1:9">
      <c r="A67">
        <v>585463</v>
      </c>
      <c r="B67" s="21" t="s">
        <v>210</v>
      </c>
      <c r="C67" s="22">
        <v>32</v>
      </c>
      <c r="D67" s="22">
        <v>40</v>
      </c>
      <c r="E67" s="22" t="s">
        <v>176</v>
      </c>
      <c r="F67" s="22" t="s">
        <v>11</v>
      </c>
      <c r="G67" s="59">
        <f t="shared" si="1"/>
        <v>9236.4</v>
      </c>
      <c r="H67" s="59">
        <f>VLOOKUP(A67,источник!$B$2:$C$100,2,0)</f>
        <v>7697</v>
      </c>
      <c r="I67" s="25" t="s">
        <v>12</v>
      </c>
    </row>
    <row r="68" spans="1:9">
      <c r="A68">
        <v>585464</v>
      </c>
      <c r="B68" s="21"/>
      <c r="C68" s="26">
        <v>40</v>
      </c>
      <c r="D68" s="26">
        <v>40</v>
      </c>
      <c r="E68" s="26" t="s">
        <v>177</v>
      </c>
      <c r="F68" s="26" t="s">
        <v>11</v>
      </c>
      <c r="G68" s="57">
        <f t="shared" si="1"/>
        <v>12367.199999999999</v>
      </c>
      <c r="H68" s="57">
        <f>VLOOKUP(A68,источник!$B$2:$C$100,2,0)</f>
        <v>10306</v>
      </c>
      <c r="I68" s="29" t="s">
        <v>12</v>
      </c>
    </row>
    <row r="69" spans="1:9">
      <c r="A69">
        <v>585465</v>
      </c>
      <c r="B69" s="21"/>
      <c r="C69" s="22">
        <v>50</v>
      </c>
      <c r="D69" s="22">
        <v>16</v>
      </c>
      <c r="E69" s="22" t="s">
        <v>182</v>
      </c>
      <c r="F69" s="22" t="s">
        <v>11</v>
      </c>
      <c r="G69" s="59">
        <f t="shared" si="1"/>
        <v>13250.4</v>
      </c>
      <c r="H69" s="59">
        <f>VLOOKUP(A69,источник!$B$2:$C$100,2,0)</f>
        <v>11042</v>
      </c>
      <c r="I69" s="25" t="s">
        <v>12</v>
      </c>
    </row>
    <row r="70" spans="1:9">
      <c r="A70">
        <v>585466</v>
      </c>
      <c r="B70" s="21"/>
      <c r="C70" s="26">
        <v>65</v>
      </c>
      <c r="D70" s="26">
        <v>16</v>
      </c>
      <c r="E70" s="26" t="s">
        <v>183</v>
      </c>
      <c r="F70" s="26" t="s">
        <v>11</v>
      </c>
      <c r="G70" s="57">
        <f t="shared" si="1"/>
        <v>21661.200000000001</v>
      </c>
      <c r="H70" s="57">
        <f>VLOOKUP(A70,источник!$B$2:$C$100,2,0)</f>
        <v>18051</v>
      </c>
      <c r="I70" s="29" t="s">
        <v>12</v>
      </c>
    </row>
    <row r="71" spans="1:9">
      <c r="A71">
        <v>585467</v>
      </c>
      <c r="B71" s="21"/>
      <c r="C71" s="22">
        <v>80</v>
      </c>
      <c r="D71" s="22">
        <v>16</v>
      </c>
      <c r="E71" s="22" t="s">
        <v>184</v>
      </c>
      <c r="F71" s="22" t="s">
        <v>11</v>
      </c>
      <c r="G71" s="59">
        <f t="shared" si="1"/>
        <v>28006.799999999999</v>
      </c>
      <c r="H71" s="59">
        <f>VLOOKUP(A71,источник!$B$2:$C$100,2,0)</f>
        <v>23339</v>
      </c>
      <c r="I71" s="25" t="s">
        <v>12</v>
      </c>
    </row>
    <row r="72" spans="1:9">
      <c r="A72">
        <v>585704</v>
      </c>
      <c r="B72" s="21"/>
      <c r="C72" s="26">
        <v>50</v>
      </c>
      <c r="D72" s="26">
        <v>25</v>
      </c>
      <c r="E72" s="26" t="s">
        <v>178</v>
      </c>
      <c r="F72" s="26" t="s">
        <v>11</v>
      </c>
      <c r="G72" s="57">
        <f t="shared" si="1"/>
        <v>13305.6</v>
      </c>
      <c r="H72" s="58">
        <f>VLOOKUP(A72,источник!$B$2:$C$100,2,0)</f>
        <v>11088</v>
      </c>
      <c r="I72" s="29" t="s">
        <v>12</v>
      </c>
    </row>
    <row r="73" spans="1:9">
      <c r="A73">
        <v>585705</v>
      </c>
      <c r="B73" s="21"/>
      <c r="C73" s="22">
        <v>65</v>
      </c>
      <c r="D73" s="22">
        <v>25</v>
      </c>
      <c r="E73" s="22" t="s">
        <v>179</v>
      </c>
      <c r="F73" s="22" t="s">
        <v>11</v>
      </c>
      <c r="G73" s="59">
        <f t="shared" si="1"/>
        <v>22413.599999999999</v>
      </c>
      <c r="H73" s="60">
        <f>VLOOKUP(A73,источник!$B$2:$C$100,2,0)</f>
        <v>18678</v>
      </c>
      <c r="I73" s="25" t="s">
        <v>12</v>
      </c>
    </row>
    <row r="74" spans="1:9" ht="15.75" thickBot="1">
      <c r="A74">
        <v>585706</v>
      </c>
      <c r="B74" s="39"/>
      <c r="C74" s="45">
        <v>80</v>
      </c>
      <c r="D74" s="45">
        <v>25</v>
      </c>
      <c r="E74" s="45" t="s">
        <v>180</v>
      </c>
      <c r="F74" s="45" t="s">
        <v>11</v>
      </c>
      <c r="G74" s="61">
        <f t="shared" si="1"/>
        <v>29017.200000000001</v>
      </c>
      <c r="H74" s="61">
        <f>VLOOKUP(A74,источник!$B$2:$C$100,2,0)</f>
        <v>24181</v>
      </c>
      <c r="I74" s="48" t="s">
        <v>12</v>
      </c>
    </row>
    <row r="75" spans="1:9">
      <c r="B75" s="1" t="s">
        <v>290</v>
      </c>
      <c r="C75" s="1"/>
      <c r="D75" s="1"/>
      <c r="E75" s="1"/>
      <c r="F75" s="1"/>
      <c r="G75" s="1"/>
      <c r="H75" s="1"/>
      <c r="I75" s="1"/>
    </row>
    <row r="77" spans="1:9" ht="23.25">
      <c r="B77" s="8" t="s">
        <v>201</v>
      </c>
    </row>
    <row r="78" spans="1:9">
      <c r="B78" s="1" t="s">
        <v>209</v>
      </c>
    </row>
    <row r="80" spans="1:9">
      <c r="B80" s="65" t="s">
        <v>198</v>
      </c>
      <c r="C80" s="66"/>
      <c r="D80" s="66"/>
      <c r="E80" s="66"/>
      <c r="F80" s="66"/>
      <c r="G80" s="67" t="s">
        <v>4</v>
      </c>
      <c r="H80" s="67" t="s">
        <v>5</v>
      </c>
      <c r="I80" s="67" t="s">
        <v>173</v>
      </c>
    </row>
    <row r="81" spans="2:9">
      <c r="B81" s="68" t="s">
        <v>202</v>
      </c>
      <c r="C81" s="69"/>
      <c r="D81" s="69"/>
      <c r="E81" s="69"/>
      <c r="F81" s="69"/>
      <c r="G81" s="70" t="s">
        <v>27</v>
      </c>
      <c r="H81" s="71" t="s">
        <v>27</v>
      </c>
      <c r="I81" s="72" t="s">
        <v>12</v>
      </c>
    </row>
    <row r="82" spans="2:9">
      <c r="B82" s="73" t="s">
        <v>205</v>
      </c>
      <c r="C82" s="74"/>
      <c r="D82" s="74"/>
      <c r="E82" s="74"/>
      <c r="F82" s="74"/>
      <c r="G82" s="75" t="s">
        <v>27</v>
      </c>
      <c r="H82" s="76" t="s">
        <v>27</v>
      </c>
      <c r="I82" s="77" t="s">
        <v>12</v>
      </c>
    </row>
    <row r="83" spans="2:9">
      <c r="B83" s="68" t="s">
        <v>204</v>
      </c>
      <c r="C83" s="69"/>
      <c r="D83" s="69"/>
      <c r="E83" s="69"/>
      <c r="F83" s="69"/>
      <c r="G83" s="70" t="s">
        <v>27</v>
      </c>
      <c r="H83" s="71" t="s">
        <v>27</v>
      </c>
      <c r="I83" s="72" t="s">
        <v>12</v>
      </c>
    </row>
    <row r="84" spans="2:9" ht="15.75" thickBot="1">
      <c r="B84" s="78" t="s">
        <v>203</v>
      </c>
      <c r="C84" s="79"/>
      <c r="D84" s="79"/>
      <c r="E84" s="79"/>
      <c r="F84" s="79"/>
      <c r="G84" s="80" t="s">
        <v>27</v>
      </c>
      <c r="H84" s="81" t="s">
        <v>27</v>
      </c>
      <c r="I84" s="82" t="s">
        <v>12</v>
      </c>
    </row>
    <row r="86" spans="2:9" ht="30" customHeight="1"/>
  </sheetData>
  <pageMargins left="0.19685039370078741" right="0.19685039370078741" top="0.51181102362204722" bottom="0.70866141732283472" header="0.19685039370078741" footer="0.19685039370078741"/>
  <pageSetup paperSize="9" scale="95" orientation="portrait" r:id="rId1"/>
  <headerFooter>
    <oddHeader>&amp;L&amp;"Myriad Pro Light,обычный"&amp;8&amp;F&amp;R&amp;"Myriad Pro Light,обычный"&amp;8От 11  апреля 2022</oddHeader>
    <oddFooter>&amp;L&amp;"Myriad Pro Light,обычный"&amp;8&amp;KC00000www.broen.ru&amp;C&amp;G&amp;R&amp;"Myriad Pro,полужирный"&amp;10&amp;P</oddFooter>
  </headerFooter>
  <rowBreaks count="1" manualBreakCount="1">
    <brk id="51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E21E9-A09B-497D-9E27-4EF09F3DEF18}">
  <dimension ref="A1:I135"/>
  <sheetViews>
    <sheetView tabSelected="1" showRuler="0" view="pageBreakPreview" topLeftCell="B110" zoomScale="140" zoomScaleNormal="150" zoomScaleSheetLayoutView="140" zoomScalePageLayoutView="115" workbookViewId="0">
      <selection activeCell="H127" sqref="H127"/>
    </sheetView>
  </sheetViews>
  <sheetFormatPr defaultColWidth="8.85546875" defaultRowHeight="15"/>
  <cols>
    <col min="1" max="1" width="2.42578125" hidden="1" customWidth="1"/>
    <col min="2" max="2" width="16.85546875" customWidth="1"/>
    <col min="3" max="4" width="5.42578125" customWidth="1"/>
    <col min="5" max="5" width="23.28515625" customWidth="1"/>
    <col min="6" max="6" width="9.28515625" customWidth="1"/>
    <col min="7" max="8" width="14.42578125" style="11" customWidth="1"/>
    <col min="9" max="9" width="16.140625" customWidth="1"/>
    <col min="10" max="10" width="16.85546875" customWidth="1"/>
    <col min="11" max="11" width="5.42578125" customWidth="1"/>
    <col min="12" max="17" width="10.42578125" customWidth="1"/>
    <col min="18" max="18" width="19.42578125" customWidth="1"/>
  </cols>
  <sheetData>
    <row r="1" spans="1:9" ht="30" customHeight="1">
      <c r="B1" s="2" t="s">
        <v>292</v>
      </c>
    </row>
    <row r="2" spans="1:9" ht="30" customHeight="1">
      <c r="B2" s="8" t="s">
        <v>206</v>
      </c>
    </row>
    <row r="3" spans="1:9" ht="14.25" customHeight="1">
      <c r="B3" s="3" t="s">
        <v>9</v>
      </c>
    </row>
    <row r="4" spans="1:9" ht="15" customHeight="1"/>
    <row r="5" spans="1:9" ht="29.25" customHeight="1">
      <c r="B5" s="19" t="s">
        <v>0</v>
      </c>
      <c r="C5" s="20" t="s">
        <v>1</v>
      </c>
      <c r="D5" s="20" t="s">
        <v>2</v>
      </c>
      <c r="E5" s="20" t="s">
        <v>3</v>
      </c>
      <c r="F5" s="20" t="s">
        <v>8</v>
      </c>
      <c r="G5" s="20" t="s">
        <v>4</v>
      </c>
      <c r="H5" s="20" t="s">
        <v>5</v>
      </c>
      <c r="I5" s="20" t="s">
        <v>173</v>
      </c>
    </row>
    <row r="6" spans="1:9">
      <c r="A6" s="5"/>
      <c r="B6" s="21" t="s">
        <v>24</v>
      </c>
      <c r="C6" s="22" t="s">
        <v>97</v>
      </c>
      <c r="D6" s="22">
        <v>25</v>
      </c>
      <c r="E6" s="22" t="s">
        <v>28</v>
      </c>
      <c r="F6" s="22" t="s">
        <v>10</v>
      </c>
      <c r="G6" s="23">
        <f t="shared" ref="G6:G13" si="0">H6*1.2</f>
        <v>24801.599999999999</v>
      </c>
      <c r="H6" s="24">
        <v>20668</v>
      </c>
      <c r="I6" s="25" t="s">
        <v>12</v>
      </c>
    </row>
    <row r="7" spans="1:9">
      <c r="A7" s="5"/>
      <c r="B7" s="21" t="s">
        <v>6</v>
      </c>
      <c r="C7" s="26" t="s">
        <v>98</v>
      </c>
      <c r="D7" s="26">
        <v>25</v>
      </c>
      <c r="E7" s="26" t="s">
        <v>35</v>
      </c>
      <c r="F7" s="26" t="s">
        <v>10</v>
      </c>
      <c r="G7" s="27">
        <f t="shared" si="0"/>
        <v>40791.599999999999</v>
      </c>
      <c r="H7" s="28">
        <v>33993</v>
      </c>
      <c r="I7" s="29" t="s">
        <v>12</v>
      </c>
    </row>
    <row r="8" spans="1:9">
      <c r="A8" s="5"/>
      <c r="B8" s="21" t="s">
        <v>100</v>
      </c>
      <c r="C8" s="22">
        <v>200</v>
      </c>
      <c r="D8" s="22">
        <v>25</v>
      </c>
      <c r="E8" s="22" t="s">
        <v>34</v>
      </c>
      <c r="F8" s="22" t="s">
        <v>10</v>
      </c>
      <c r="G8" s="23">
        <f t="shared" si="0"/>
        <v>71730</v>
      </c>
      <c r="H8" s="24">
        <v>59775</v>
      </c>
      <c r="I8" s="25" t="s">
        <v>12</v>
      </c>
    </row>
    <row r="9" spans="1:9">
      <c r="A9" s="5"/>
      <c r="B9" s="21" t="s">
        <v>99</v>
      </c>
      <c r="C9" s="26">
        <v>250</v>
      </c>
      <c r="D9" s="26">
        <v>25</v>
      </c>
      <c r="E9" s="26" t="s">
        <v>33</v>
      </c>
      <c r="F9" s="26" t="s">
        <v>10</v>
      </c>
      <c r="G9" s="27">
        <f t="shared" si="0"/>
        <v>161878.79999999999</v>
      </c>
      <c r="H9" s="28">
        <v>134899</v>
      </c>
      <c r="I9" s="29" t="s">
        <v>12</v>
      </c>
    </row>
    <row r="10" spans="1:9">
      <c r="A10" s="5"/>
      <c r="B10" s="21"/>
      <c r="C10" s="22">
        <v>300</v>
      </c>
      <c r="D10" s="22">
        <v>25</v>
      </c>
      <c r="E10" s="22" t="s">
        <v>32</v>
      </c>
      <c r="F10" s="22" t="s">
        <v>10</v>
      </c>
      <c r="G10" s="23">
        <f t="shared" si="0"/>
        <v>353815.2</v>
      </c>
      <c r="H10" s="24">
        <v>294846</v>
      </c>
      <c r="I10" s="25" t="s">
        <v>12</v>
      </c>
    </row>
    <row r="11" spans="1:9">
      <c r="A11" s="5"/>
      <c r="B11" s="21"/>
      <c r="C11" s="26">
        <v>350</v>
      </c>
      <c r="D11" s="26">
        <v>25</v>
      </c>
      <c r="E11" s="26" t="s">
        <v>31</v>
      </c>
      <c r="F11" s="26" t="s">
        <v>10</v>
      </c>
      <c r="G11" s="27">
        <f t="shared" si="0"/>
        <v>571689.6</v>
      </c>
      <c r="H11" s="28">
        <v>476408</v>
      </c>
      <c r="I11" s="29" t="s">
        <v>12</v>
      </c>
    </row>
    <row r="12" spans="1:9">
      <c r="A12" s="5"/>
      <c r="B12" s="21"/>
      <c r="C12" s="22">
        <v>400</v>
      </c>
      <c r="D12" s="22">
        <v>25</v>
      </c>
      <c r="E12" s="22" t="s">
        <v>30</v>
      </c>
      <c r="F12" s="22" t="s">
        <v>10</v>
      </c>
      <c r="G12" s="23">
        <f t="shared" si="0"/>
        <v>853161.6</v>
      </c>
      <c r="H12" s="24">
        <v>710968</v>
      </c>
      <c r="I12" s="25" t="s">
        <v>12</v>
      </c>
    </row>
    <row r="13" spans="1:9">
      <c r="A13" s="5"/>
      <c r="B13" s="21"/>
      <c r="C13" s="26">
        <v>500</v>
      </c>
      <c r="D13" s="26">
        <v>25</v>
      </c>
      <c r="E13" s="26" t="s">
        <v>29</v>
      </c>
      <c r="F13" s="26" t="s">
        <v>10</v>
      </c>
      <c r="G13" s="27">
        <f t="shared" si="0"/>
        <v>1654960.8</v>
      </c>
      <c r="H13" s="28">
        <v>1379134</v>
      </c>
      <c r="I13" s="29" t="s">
        <v>12</v>
      </c>
    </row>
    <row r="14" spans="1:9">
      <c r="A14" s="5"/>
      <c r="B14" s="21"/>
      <c r="C14" s="22">
        <v>250</v>
      </c>
      <c r="D14" s="22">
        <v>40</v>
      </c>
      <c r="E14" s="22" t="s">
        <v>37</v>
      </c>
      <c r="F14" s="22" t="s">
        <v>10</v>
      </c>
      <c r="G14" s="30" t="s">
        <v>27</v>
      </c>
      <c r="H14" s="31" t="s">
        <v>27</v>
      </c>
      <c r="I14" s="25" t="s">
        <v>26</v>
      </c>
    </row>
    <row r="15" spans="1:9">
      <c r="A15" s="5"/>
      <c r="B15" s="21"/>
      <c r="C15" s="26">
        <v>300</v>
      </c>
      <c r="D15" s="26">
        <v>40</v>
      </c>
      <c r="E15" s="26" t="s">
        <v>38</v>
      </c>
      <c r="F15" s="26" t="s">
        <v>10</v>
      </c>
      <c r="G15" s="32" t="s">
        <v>27</v>
      </c>
      <c r="H15" s="33" t="s">
        <v>27</v>
      </c>
      <c r="I15" s="29" t="s">
        <v>26</v>
      </c>
    </row>
    <row r="16" spans="1:9">
      <c r="A16" s="5"/>
      <c r="B16" s="21"/>
      <c r="C16" s="22">
        <v>350</v>
      </c>
      <c r="D16" s="22">
        <v>40</v>
      </c>
      <c r="E16" s="22" t="s">
        <v>39</v>
      </c>
      <c r="F16" s="22" t="s">
        <v>10</v>
      </c>
      <c r="G16" s="30" t="s">
        <v>27</v>
      </c>
      <c r="H16" s="31" t="s">
        <v>27</v>
      </c>
      <c r="I16" s="25" t="s">
        <v>26</v>
      </c>
    </row>
    <row r="17" spans="1:9">
      <c r="A17" s="5"/>
      <c r="B17" s="21"/>
      <c r="C17" s="26">
        <v>400</v>
      </c>
      <c r="D17" s="26">
        <v>40</v>
      </c>
      <c r="E17" s="26" t="s">
        <v>40</v>
      </c>
      <c r="F17" s="26" t="s">
        <v>10</v>
      </c>
      <c r="G17" s="32" t="s">
        <v>27</v>
      </c>
      <c r="H17" s="32" t="s">
        <v>27</v>
      </c>
      <c r="I17" s="29" t="s">
        <v>26</v>
      </c>
    </row>
    <row r="18" spans="1:9">
      <c r="A18" s="5"/>
      <c r="B18" s="21"/>
      <c r="C18" s="22">
        <v>500</v>
      </c>
      <c r="D18" s="22">
        <v>40</v>
      </c>
      <c r="E18" s="22" t="s">
        <v>36</v>
      </c>
      <c r="F18" s="22" t="s">
        <v>10</v>
      </c>
      <c r="G18" s="30" t="s">
        <v>27</v>
      </c>
      <c r="H18" s="30" t="s">
        <v>27</v>
      </c>
      <c r="I18" s="25" t="s">
        <v>26</v>
      </c>
    </row>
    <row r="19" spans="1:9">
      <c r="A19" s="5"/>
      <c r="B19" s="21"/>
      <c r="C19" s="26">
        <v>600</v>
      </c>
      <c r="D19" s="26">
        <v>40</v>
      </c>
      <c r="E19" s="26" t="s">
        <v>41</v>
      </c>
      <c r="F19" s="26" t="s">
        <v>10</v>
      </c>
      <c r="G19" s="32" t="s">
        <v>27</v>
      </c>
      <c r="H19" s="32" t="s">
        <v>27</v>
      </c>
      <c r="I19" s="29" t="s">
        <v>26</v>
      </c>
    </row>
    <row r="20" spans="1:9">
      <c r="A20" s="5"/>
      <c r="B20" s="21"/>
      <c r="C20" s="22">
        <v>700</v>
      </c>
      <c r="D20" s="22">
        <v>40</v>
      </c>
      <c r="E20" s="22" t="s">
        <v>42</v>
      </c>
      <c r="F20" s="22" t="s">
        <v>10</v>
      </c>
      <c r="G20" s="30" t="s">
        <v>27</v>
      </c>
      <c r="H20" s="30" t="s">
        <v>27</v>
      </c>
      <c r="I20" s="25" t="s">
        <v>26</v>
      </c>
    </row>
    <row r="21" spans="1:9">
      <c r="A21" s="5"/>
      <c r="B21" s="21"/>
      <c r="C21" s="26">
        <v>800</v>
      </c>
      <c r="D21" s="26">
        <v>40</v>
      </c>
      <c r="E21" s="26" t="s">
        <v>43</v>
      </c>
      <c r="F21" s="26" t="s">
        <v>10</v>
      </c>
      <c r="G21" s="32" t="s">
        <v>27</v>
      </c>
      <c r="H21" s="32" t="s">
        <v>27</v>
      </c>
      <c r="I21" s="29" t="s">
        <v>26</v>
      </c>
    </row>
    <row r="22" spans="1:9">
      <c r="A22" s="5"/>
      <c r="B22" s="21"/>
      <c r="C22" s="22">
        <v>900</v>
      </c>
      <c r="D22" s="22">
        <v>40</v>
      </c>
      <c r="E22" s="22" t="s">
        <v>44</v>
      </c>
      <c r="F22" s="22" t="s">
        <v>10</v>
      </c>
      <c r="G22" s="30" t="s">
        <v>27</v>
      </c>
      <c r="H22" s="30" t="s">
        <v>27</v>
      </c>
      <c r="I22" s="25" t="s">
        <v>26</v>
      </c>
    </row>
    <row r="23" spans="1:9">
      <c r="A23" s="5"/>
      <c r="B23" s="21"/>
      <c r="C23" s="26">
        <v>1000</v>
      </c>
      <c r="D23" s="26">
        <v>40</v>
      </c>
      <c r="E23" s="26" t="s">
        <v>45</v>
      </c>
      <c r="F23" s="26" t="s">
        <v>10</v>
      </c>
      <c r="G23" s="32" t="s">
        <v>27</v>
      </c>
      <c r="H23" s="32" t="s">
        <v>27</v>
      </c>
      <c r="I23" s="29" t="s">
        <v>26</v>
      </c>
    </row>
    <row r="24" spans="1:9" ht="15.75" thickBot="1">
      <c r="A24" s="5"/>
      <c r="B24" s="34"/>
      <c r="C24" s="35">
        <v>1200</v>
      </c>
      <c r="D24" s="35">
        <v>40</v>
      </c>
      <c r="E24" s="35" t="s">
        <v>46</v>
      </c>
      <c r="F24" s="35" t="s">
        <v>10</v>
      </c>
      <c r="G24" s="36" t="s">
        <v>27</v>
      </c>
      <c r="H24" s="37" t="s">
        <v>27</v>
      </c>
      <c r="I24" s="38" t="s">
        <v>26</v>
      </c>
    </row>
    <row r="25" spans="1:9">
      <c r="B25" s="21" t="s">
        <v>24</v>
      </c>
      <c r="C25" s="26">
        <v>125</v>
      </c>
      <c r="D25" s="26">
        <v>25</v>
      </c>
      <c r="E25" s="26" t="s">
        <v>48</v>
      </c>
      <c r="F25" s="26" t="s">
        <v>10</v>
      </c>
      <c r="G25" s="27">
        <f t="shared" ref="G25:G32" si="1">H25*1.2</f>
        <v>47215.199999999997</v>
      </c>
      <c r="H25" s="28">
        <v>39346</v>
      </c>
      <c r="I25" s="29" t="s">
        <v>12</v>
      </c>
    </row>
    <row r="26" spans="1:9">
      <c r="B26" s="21" t="s">
        <v>6</v>
      </c>
      <c r="C26" s="22">
        <v>150</v>
      </c>
      <c r="D26" s="22">
        <v>25</v>
      </c>
      <c r="E26" s="22" t="s">
        <v>277</v>
      </c>
      <c r="F26" s="22" t="s">
        <v>10</v>
      </c>
      <c r="G26" s="23">
        <f t="shared" si="1"/>
        <v>83605.2</v>
      </c>
      <c r="H26" s="24">
        <v>69671</v>
      </c>
      <c r="I26" s="25" t="s">
        <v>12</v>
      </c>
    </row>
    <row r="27" spans="1:9">
      <c r="B27" s="21" t="s">
        <v>47</v>
      </c>
      <c r="C27" s="26">
        <v>200</v>
      </c>
      <c r="D27" s="26">
        <v>25</v>
      </c>
      <c r="E27" s="26" t="s">
        <v>142</v>
      </c>
      <c r="F27" s="26" t="s">
        <v>10</v>
      </c>
      <c r="G27" s="27">
        <f t="shared" si="1"/>
        <v>116557.2</v>
      </c>
      <c r="H27" s="28">
        <v>97131</v>
      </c>
      <c r="I27" s="29" t="s">
        <v>12</v>
      </c>
    </row>
    <row r="28" spans="1:9">
      <c r="B28" s="21"/>
      <c r="C28" s="22">
        <v>250</v>
      </c>
      <c r="D28" s="22">
        <v>25</v>
      </c>
      <c r="E28" s="22" t="s">
        <v>143</v>
      </c>
      <c r="F28" s="22" t="s">
        <v>10</v>
      </c>
      <c r="G28" s="23">
        <f t="shared" si="1"/>
        <v>194446.8</v>
      </c>
      <c r="H28" s="24">
        <v>162039</v>
      </c>
      <c r="I28" s="25" t="s">
        <v>12</v>
      </c>
    </row>
    <row r="29" spans="1:9">
      <c r="B29" s="21"/>
      <c r="C29" s="26">
        <v>300</v>
      </c>
      <c r="D29" s="26">
        <v>25</v>
      </c>
      <c r="E29" s="26" t="s">
        <v>144</v>
      </c>
      <c r="F29" s="26" t="s">
        <v>10</v>
      </c>
      <c r="G29" s="27">
        <f t="shared" si="1"/>
        <v>414400.8</v>
      </c>
      <c r="H29" s="28">
        <v>345334</v>
      </c>
      <c r="I29" s="29" t="s">
        <v>12</v>
      </c>
    </row>
    <row r="30" spans="1:9">
      <c r="B30" s="21"/>
      <c r="C30" s="22">
        <v>350</v>
      </c>
      <c r="D30" s="22">
        <v>25</v>
      </c>
      <c r="E30" s="22" t="s">
        <v>145</v>
      </c>
      <c r="F30" s="22" t="s">
        <v>10</v>
      </c>
      <c r="G30" s="23">
        <f t="shared" si="1"/>
        <v>632275.19999999995</v>
      </c>
      <c r="H30" s="24">
        <v>526896</v>
      </c>
      <c r="I30" s="25" t="s">
        <v>12</v>
      </c>
    </row>
    <row r="31" spans="1:9">
      <c r="B31" s="21"/>
      <c r="C31" s="26">
        <v>400</v>
      </c>
      <c r="D31" s="26">
        <v>25</v>
      </c>
      <c r="E31" s="26" t="s">
        <v>146</v>
      </c>
      <c r="F31" s="26" t="s">
        <v>10</v>
      </c>
      <c r="G31" s="27">
        <f t="shared" si="1"/>
        <v>979634.39999999991</v>
      </c>
      <c r="H31" s="28">
        <v>816362</v>
      </c>
      <c r="I31" s="29" t="s">
        <v>12</v>
      </c>
    </row>
    <row r="32" spans="1:9">
      <c r="B32" s="21"/>
      <c r="C32" s="22">
        <v>500</v>
      </c>
      <c r="D32" s="22">
        <v>25</v>
      </c>
      <c r="E32" s="22" t="s">
        <v>293</v>
      </c>
      <c r="F32" s="22" t="s">
        <v>10</v>
      </c>
      <c r="G32" s="23">
        <f t="shared" si="1"/>
        <v>1986400.7999999998</v>
      </c>
      <c r="H32" s="24">
        <v>1655334</v>
      </c>
      <c r="I32" s="25" t="s">
        <v>12</v>
      </c>
    </row>
    <row r="33" spans="2:9">
      <c r="B33" s="21"/>
      <c r="C33" s="26">
        <v>600</v>
      </c>
      <c r="D33" s="26">
        <v>40</v>
      </c>
      <c r="E33" s="26" t="s">
        <v>49</v>
      </c>
      <c r="F33" s="26" t="s">
        <v>10</v>
      </c>
      <c r="G33" s="26" t="s">
        <v>27</v>
      </c>
      <c r="H33" s="26" t="s">
        <v>27</v>
      </c>
      <c r="I33" s="29" t="s">
        <v>26</v>
      </c>
    </row>
    <row r="34" spans="2:9">
      <c r="B34" s="21"/>
      <c r="C34" s="22">
        <v>700</v>
      </c>
      <c r="D34" s="22">
        <v>40</v>
      </c>
      <c r="E34" s="22" t="s">
        <v>50</v>
      </c>
      <c r="F34" s="22" t="s">
        <v>10</v>
      </c>
      <c r="G34" s="22" t="s">
        <v>27</v>
      </c>
      <c r="H34" s="22" t="s">
        <v>27</v>
      </c>
      <c r="I34" s="25" t="s">
        <v>26</v>
      </c>
    </row>
    <row r="35" spans="2:9">
      <c r="B35" s="21"/>
      <c r="C35" s="26">
        <v>800</v>
      </c>
      <c r="D35" s="26">
        <v>40</v>
      </c>
      <c r="E35" s="26" t="s">
        <v>51</v>
      </c>
      <c r="F35" s="26" t="s">
        <v>10</v>
      </c>
      <c r="G35" s="26" t="s">
        <v>27</v>
      </c>
      <c r="H35" s="26" t="s">
        <v>27</v>
      </c>
      <c r="I35" s="29" t="s">
        <v>26</v>
      </c>
    </row>
    <row r="36" spans="2:9">
      <c r="B36" s="21"/>
      <c r="C36" s="22">
        <v>900</v>
      </c>
      <c r="D36" s="22">
        <v>40</v>
      </c>
      <c r="E36" s="22" t="s">
        <v>52</v>
      </c>
      <c r="F36" s="22" t="s">
        <v>10</v>
      </c>
      <c r="G36" s="22" t="s">
        <v>27</v>
      </c>
      <c r="H36" s="22" t="s">
        <v>27</v>
      </c>
      <c r="I36" s="25" t="s">
        <v>26</v>
      </c>
    </row>
    <row r="37" spans="2:9">
      <c r="B37" s="21"/>
      <c r="C37" s="26">
        <v>1000</v>
      </c>
      <c r="D37" s="26">
        <v>40</v>
      </c>
      <c r="E37" s="26" t="s">
        <v>53</v>
      </c>
      <c r="F37" s="26" t="s">
        <v>10</v>
      </c>
      <c r="G37" s="26" t="s">
        <v>27</v>
      </c>
      <c r="H37" s="26" t="s">
        <v>27</v>
      </c>
      <c r="I37" s="29" t="s">
        <v>26</v>
      </c>
    </row>
    <row r="38" spans="2:9" ht="15.75" thickBot="1">
      <c r="B38" s="39"/>
      <c r="C38" s="35">
        <v>1200</v>
      </c>
      <c r="D38" s="35">
        <v>40</v>
      </c>
      <c r="E38" s="35" t="s">
        <v>54</v>
      </c>
      <c r="F38" s="35" t="s">
        <v>10</v>
      </c>
      <c r="G38" s="36" t="s">
        <v>27</v>
      </c>
      <c r="H38" s="40" t="s">
        <v>27</v>
      </c>
      <c r="I38" s="38" t="s">
        <v>26</v>
      </c>
    </row>
    <row r="39" spans="2:9">
      <c r="B39" s="21" t="s">
        <v>24</v>
      </c>
      <c r="C39" s="26" t="s">
        <v>97</v>
      </c>
      <c r="D39" s="26">
        <v>16</v>
      </c>
      <c r="E39" s="26" t="s">
        <v>81</v>
      </c>
      <c r="F39" s="26" t="s">
        <v>11</v>
      </c>
      <c r="G39" s="27">
        <f t="shared" ref="G39:G63" si="2">H39*1.2</f>
        <v>34876.799999999996</v>
      </c>
      <c r="H39" s="28">
        <v>29064</v>
      </c>
      <c r="I39" s="29" t="s">
        <v>12</v>
      </c>
    </row>
    <row r="40" spans="2:9">
      <c r="B40" s="21" t="s">
        <v>7</v>
      </c>
      <c r="C40" s="22" t="s">
        <v>98</v>
      </c>
      <c r="D40" s="22">
        <v>16</v>
      </c>
      <c r="E40" s="22" t="s">
        <v>82</v>
      </c>
      <c r="F40" s="22" t="s">
        <v>11</v>
      </c>
      <c r="G40" s="23">
        <f t="shared" si="2"/>
        <v>58810.799999999996</v>
      </c>
      <c r="H40" s="24">
        <v>49009</v>
      </c>
      <c r="I40" s="25" t="s">
        <v>12</v>
      </c>
    </row>
    <row r="41" spans="2:9">
      <c r="B41" s="21" t="s">
        <v>100</v>
      </c>
      <c r="C41" s="26" t="s">
        <v>97</v>
      </c>
      <c r="D41" s="26">
        <v>25</v>
      </c>
      <c r="E41" s="26" t="s">
        <v>83</v>
      </c>
      <c r="F41" s="26" t="s">
        <v>11</v>
      </c>
      <c r="G41" s="27">
        <f t="shared" si="2"/>
        <v>36918</v>
      </c>
      <c r="H41" s="28">
        <v>30765</v>
      </c>
      <c r="I41" s="29" t="s">
        <v>12</v>
      </c>
    </row>
    <row r="42" spans="2:9">
      <c r="B42" s="21" t="s">
        <v>99</v>
      </c>
      <c r="C42" s="22" t="s">
        <v>98</v>
      </c>
      <c r="D42" s="22">
        <v>25</v>
      </c>
      <c r="E42" s="22" t="s">
        <v>84</v>
      </c>
      <c r="F42" s="22" t="s">
        <v>11</v>
      </c>
      <c r="G42" s="23">
        <f t="shared" si="2"/>
        <v>62005.2</v>
      </c>
      <c r="H42" s="24">
        <v>51671</v>
      </c>
      <c r="I42" s="25" t="s">
        <v>12</v>
      </c>
    </row>
    <row r="43" spans="2:9">
      <c r="B43" s="21"/>
      <c r="C43" s="26">
        <v>200</v>
      </c>
      <c r="D43" s="26">
        <v>16</v>
      </c>
      <c r="E43" s="26" t="s">
        <v>85</v>
      </c>
      <c r="F43" s="26" t="s">
        <v>11</v>
      </c>
      <c r="G43" s="27">
        <f t="shared" si="2"/>
        <v>96009.599999999991</v>
      </c>
      <c r="H43" s="28">
        <v>80008</v>
      </c>
      <c r="I43" s="29" t="s">
        <v>12</v>
      </c>
    </row>
    <row r="44" spans="2:9">
      <c r="B44" s="21"/>
      <c r="C44" s="22">
        <v>250</v>
      </c>
      <c r="D44" s="22">
        <v>16</v>
      </c>
      <c r="E44" s="22" t="s">
        <v>86</v>
      </c>
      <c r="F44" s="22" t="s">
        <v>11</v>
      </c>
      <c r="G44" s="23">
        <f t="shared" si="2"/>
        <v>216889.19999999998</v>
      </c>
      <c r="H44" s="24">
        <v>180741</v>
      </c>
      <c r="I44" s="25" t="s">
        <v>12</v>
      </c>
    </row>
    <row r="45" spans="2:9">
      <c r="B45" s="21"/>
      <c r="C45" s="26">
        <v>300</v>
      </c>
      <c r="D45" s="26">
        <v>16</v>
      </c>
      <c r="E45" s="26" t="s">
        <v>87</v>
      </c>
      <c r="F45" s="26" t="s">
        <v>11</v>
      </c>
      <c r="G45" s="27">
        <f t="shared" si="2"/>
        <v>405795.6</v>
      </c>
      <c r="H45" s="28">
        <v>338163</v>
      </c>
      <c r="I45" s="29" t="s">
        <v>12</v>
      </c>
    </row>
    <row r="46" spans="2:9">
      <c r="B46" s="21"/>
      <c r="C46" s="22">
        <v>350</v>
      </c>
      <c r="D46" s="22">
        <v>16</v>
      </c>
      <c r="E46" s="22" t="s">
        <v>88</v>
      </c>
      <c r="F46" s="22" t="s">
        <v>11</v>
      </c>
      <c r="G46" s="23">
        <f t="shared" si="2"/>
        <v>689403.6</v>
      </c>
      <c r="H46" s="24">
        <v>574503</v>
      </c>
      <c r="I46" s="25" t="s">
        <v>12</v>
      </c>
    </row>
    <row r="47" spans="2:9">
      <c r="B47" s="21"/>
      <c r="C47" s="26">
        <v>400</v>
      </c>
      <c r="D47" s="26">
        <v>16</v>
      </c>
      <c r="E47" s="26" t="s">
        <v>89</v>
      </c>
      <c r="F47" s="26" t="s">
        <v>11</v>
      </c>
      <c r="G47" s="27">
        <f t="shared" si="2"/>
        <v>1024952.3999999999</v>
      </c>
      <c r="H47" s="28">
        <v>854127</v>
      </c>
      <c r="I47" s="29" t="s">
        <v>12</v>
      </c>
    </row>
    <row r="48" spans="2:9">
      <c r="B48" s="21"/>
      <c r="C48" s="22">
        <v>500</v>
      </c>
      <c r="D48" s="22">
        <v>16</v>
      </c>
      <c r="E48" s="22" t="s">
        <v>90</v>
      </c>
      <c r="F48" s="22" t="s">
        <v>11</v>
      </c>
      <c r="G48" s="23">
        <f t="shared" si="2"/>
        <v>1987093.2</v>
      </c>
      <c r="H48" s="24">
        <v>1655911</v>
      </c>
      <c r="I48" s="25" t="s">
        <v>12</v>
      </c>
    </row>
    <row r="49" spans="2:9">
      <c r="B49" s="21"/>
      <c r="C49" s="26">
        <v>200</v>
      </c>
      <c r="D49" s="26">
        <v>25</v>
      </c>
      <c r="E49" s="26" t="s">
        <v>91</v>
      </c>
      <c r="F49" s="26" t="s">
        <v>11</v>
      </c>
      <c r="G49" s="27">
        <f t="shared" si="2"/>
        <v>99967.2</v>
      </c>
      <c r="H49" s="28">
        <v>83306</v>
      </c>
      <c r="I49" s="29" t="s">
        <v>12</v>
      </c>
    </row>
    <row r="50" spans="2:9">
      <c r="B50" s="21"/>
      <c r="C50" s="22">
        <v>250</v>
      </c>
      <c r="D50" s="22">
        <v>25</v>
      </c>
      <c r="E50" s="22" t="s">
        <v>92</v>
      </c>
      <c r="F50" s="22" t="s">
        <v>11</v>
      </c>
      <c r="G50" s="23">
        <f t="shared" si="2"/>
        <v>234325.19999999998</v>
      </c>
      <c r="H50" s="24">
        <v>195271</v>
      </c>
      <c r="I50" s="25" t="s">
        <v>12</v>
      </c>
    </row>
    <row r="51" spans="2:9">
      <c r="B51" s="21"/>
      <c r="C51" s="26">
        <v>300</v>
      </c>
      <c r="D51" s="26">
        <v>25</v>
      </c>
      <c r="E51" s="26" t="s">
        <v>93</v>
      </c>
      <c r="F51" s="26" t="s">
        <v>11</v>
      </c>
      <c r="G51" s="27">
        <f t="shared" si="2"/>
        <v>438424.8</v>
      </c>
      <c r="H51" s="28">
        <v>365354</v>
      </c>
      <c r="I51" s="29" t="s">
        <v>12</v>
      </c>
    </row>
    <row r="52" spans="2:9" ht="24">
      <c r="B52" s="19" t="s">
        <v>0</v>
      </c>
      <c r="C52" s="20" t="s">
        <v>1</v>
      </c>
      <c r="D52" s="20" t="s">
        <v>2</v>
      </c>
      <c r="E52" s="20" t="s">
        <v>3</v>
      </c>
      <c r="F52" s="20" t="s">
        <v>8</v>
      </c>
      <c r="G52" s="20" t="s">
        <v>4</v>
      </c>
      <c r="H52" s="20" t="s">
        <v>5</v>
      </c>
      <c r="I52" s="20" t="s">
        <v>173</v>
      </c>
    </row>
    <row r="53" spans="2:9">
      <c r="B53" s="41"/>
      <c r="C53" s="26">
        <v>350</v>
      </c>
      <c r="D53" s="26">
        <v>25</v>
      </c>
      <c r="E53" s="26" t="s">
        <v>94</v>
      </c>
      <c r="F53" s="26" t="s">
        <v>11</v>
      </c>
      <c r="G53" s="42">
        <f t="shared" si="2"/>
        <v>698504.4</v>
      </c>
      <c r="H53" s="28">
        <v>582087</v>
      </c>
      <c r="I53" s="29" t="s">
        <v>12</v>
      </c>
    </row>
    <row r="54" spans="2:9">
      <c r="B54" s="41"/>
      <c r="C54" s="22">
        <v>400</v>
      </c>
      <c r="D54" s="22">
        <v>25</v>
      </c>
      <c r="E54" s="22" t="s">
        <v>95</v>
      </c>
      <c r="F54" s="22" t="s">
        <v>11</v>
      </c>
      <c r="G54" s="43">
        <f t="shared" si="2"/>
        <v>1148332.8</v>
      </c>
      <c r="H54" s="24">
        <v>956944</v>
      </c>
      <c r="I54" s="25" t="s">
        <v>12</v>
      </c>
    </row>
    <row r="55" spans="2:9" ht="15.75" thickBot="1">
      <c r="B55" s="44"/>
      <c r="C55" s="45">
        <v>500</v>
      </c>
      <c r="D55" s="45">
        <v>25</v>
      </c>
      <c r="E55" s="45" t="s">
        <v>96</v>
      </c>
      <c r="F55" s="45" t="s">
        <v>11</v>
      </c>
      <c r="G55" s="46">
        <f t="shared" si="2"/>
        <v>2098141.1999999997</v>
      </c>
      <c r="H55" s="47">
        <v>1748451</v>
      </c>
      <c r="I55" s="48" t="s">
        <v>12</v>
      </c>
    </row>
    <row r="56" spans="2:9">
      <c r="B56" s="49" t="s">
        <v>24</v>
      </c>
      <c r="C56" s="22">
        <v>125</v>
      </c>
      <c r="D56" s="22">
        <v>16</v>
      </c>
      <c r="E56" s="22" t="s">
        <v>102</v>
      </c>
      <c r="F56" s="22" t="s">
        <v>11</v>
      </c>
      <c r="G56" s="50">
        <f t="shared" si="2"/>
        <v>55316.4</v>
      </c>
      <c r="H56" s="50">
        <v>46097</v>
      </c>
      <c r="I56" s="25" t="s">
        <v>12</v>
      </c>
    </row>
    <row r="57" spans="2:9">
      <c r="B57" s="49" t="s">
        <v>7</v>
      </c>
      <c r="C57" s="26">
        <v>150</v>
      </c>
      <c r="D57" s="26">
        <v>16</v>
      </c>
      <c r="E57" s="26" t="s">
        <v>111</v>
      </c>
      <c r="F57" s="26" t="s">
        <v>11</v>
      </c>
      <c r="G57" s="51">
        <f t="shared" si="2"/>
        <v>101413.2</v>
      </c>
      <c r="H57" s="51">
        <v>84511</v>
      </c>
      <c r="I57" s="29" t="s">
        <v>12</v>
      </c>
    </row>
    <row r="58" spans="2:9">
      <c r="B58" s="49" t="s">
        <v>47</v>
      </c>
      <c r="C58" s="22">
        <v>200</v>
      </c>
      <c r="D58" s="22">
        <v>16</v>
      </c>
      <c r="E58" s="22" t="s">
        <v>110</v>
      </c>
      <c r="F58" s="22" t="s">
        <v>11</v>
      </c>
      <c r="G58" s="50">
        <f t="shared" si="2"/>
        <v>140836.79999999999</v>
      </c>
      <c r="H58" s="50">
        <v>117364</v>
      </c>
      <c r="I58" s="25" t="s">
        <v>12</v>
      </c>
    </row>
    <row r="59" spans="2:9">
      <c r="B59" s="49"/>
      <c r="C59" s="26">
        <v>250</v>
      </c>
      <c r="D59" s="26">
        <v>16</v>
      </c>
      <c r="E59" s="26" t="s">
        <v>109</v>
      </c>
      <c r="F59" s="26" t="s">
        <v>11</v>
      </c>
      <c r="G59" s="51">
        <f t="shared" si="2"/>
        <v>249457.19999999998</v>
      </c>
      <c r="H59" s="51">
        <v>207881</v>
      </c>
      <c r="I59" s="29" t="s">
        <v>12</v>
      </c>
    </row>
    <row r="60" spans="2:9">
      <c r="B60" s="49"/>
      <c r="C60" s="22">
        <v>300</v>
      </c>
      <c r="D60" s="22">
        <v>16</v>
      </c>
      <c r="E60" s="22" t="s">
        <v>108</v>
      </c>
      <c r="F60" s="22" t="s">
        <v>11</v>
      </c>
      <c r="G60" s="50">
        <f t="shared" si="2"/>
        <v>466381.2</v>
      </c>
      <c r="H60" s="50">
        <v>388651</v>
      </c>
      <c r="I60" s="25" t="s">
        <v>12</v>
      </c>
    </row>
    <row r="61" spans="2:9">
      <c r="B61" s="49"/>
      <c r="C61" s="26">
        <v>350</v>
      </c>
      <c r="D61" s="26">
        <v>16</v>
      </c>
      <c r="E61" s="26" t="s">
        <v>107</v>
      </c>
      <c r="F61" s="26" t="s">
        <v>11</v>
      </c>
      <c r="G61" s="51">
        <f t="shared" si="2"/>
        <v>749989.2</v>
      </c>
      <c r="H61" s="51">
        <v>624991</v>
      </c>
      <c r="I61" s="29" t="s">
        <v>12</v>
      </c>
    </row>
    <row r="62" spans="2:9">
      <c r="B62" s="49"/>
      <c r="C62" s="22">
        <v>400</v>
      </c>
      <c r="D62" s="22">
        <v>16</v>
      </c>
      <c r="E62" s="22" t="s">
        <v>106</v>
      </c>
      <c r="F62" s="22" t="s">
        <v>11</v>
      </c>
      <c r="G62" s="50">
        <f t="shared" si="2"/>
        <v>1151425.2</v>
      </c>
      <c r="H62" s="50">
        <v>959521</v>
      </c>
      <c r="I62" s="25" t="s">
        <v>12</v>
      </c>
    </row>
    <row r="63" spans="2:9">
      <c r="B63" s="49"/>
      <c r="C63" s="26">
        <v>500</v>
      </c>
      <c r="D63" s="26">
        <v>16</v>
      </c>
      <c r="E63" s="26" t="s">
        <v>105</v>
      </c>
      <c r="F63" s="26" t="s">
        <v>11</v>
      </c>
      <c r="G63" s="51">
        <f t="shared" si="2"/>
        <v>2318533.1999999997</v>
      </c>
      <c r="H63" s="51">
        <v>1932111</v>
      </c>
      <c r="I63" s="29" t="s">
        <v>12</v>
      </c>
    </row>
    <row r="64" spans="2:9">
      <c r="B64" s="49"/>
      <c r="C64" s="22">
        <v>600</v>
      </c>
      <c r="D64" s="22">
        <v>16</v>
      </c>
      <c r="E64" s="22" t="s">
        <v>104</v>
      </c>
      <c r="F64" s="22" t="s">
        <v>11</v>
      </c>
      <c r="G64" s="22" t="s">
        <v>27</v>
      </c>
      <c r="H64" s="22" t="s">
        <v>27</v>
      </c>
      <c r="I64" s="25" t="s">
        <v>26</v>
      </c>
    </row>
    <row r="65" spans="2:9" ht="15.75" thickBot="1">
      <c r="B65" s="52"/>
      <c r="C65" s="45">
        <v>700</v>
      </c>
      <c r="D65" s="45">
        <v>16</v>
      </c>
      <c r="E65" s="45" t="s">
        <v>103</v>
      </c>
      <c r="F65" s="45" t="s">
        <v>11</v>
      </c>
      <c r="G65" s="45" t="s">
        <v>27</v>
      </c>
      <c r="H65" s="45" t="s">
        <v>27</v>
      </c>
      <c r="I65" s="48" t="s">
        <v>26</v>
      </c>
    </row>
    <row r="66" spans="2:9">
      <c r="B66" s="21" t="s">
        <v>24</v>
      </c>
      <c r="C66" s="26">
        <v>125</v>
      </c>
      <c r="D66" s="26">
        <v>25</v>
      </c>
      <c r="E66" s="26" t="s">
        <v>280</v>
      </c>
      <c r="F66" s="26" t="s">
        <v>11</v>
      </c>
      <c r="G66" s="27">
        <f>H66*1.2</f>
        <v>57356.4</v>
      </c>
      <c r="H66" s="28">
        <v>47797</v>
      </c>
      <c r="I66" s="29" t="s">
        <v>12</v>
      </c>
    </row>
    <row r="67" spans="2:9">
      <c r="B67" s="21" t="s">
        <v>7</v>
      </c>
      <c r="C67" s="22">
        <v>150</v>
      </c>
      <c r="D67" s="22">
        <v>25</v>
      </c>
      <c r="E67" s="22" t="s">
        <v>281</v>
      </c>
      <c r="F67" s="22" t="s">
        <v>11</v>
      </c>
      <c r="G67" s="23">
        <f t="shared" ref="G67:G73" si="3">H67*1.2</f>
        <v>104602.8</v>
      </c>
      <c r="H67" s="24">
        <v>87169</v>
      </c>
      <c r="I67" s="25" t="s">
        <v>12</v>
      </c>
    </row>
    <row r="68" spans="2:9">
      <c r="B68" s="21" t="s">
        <v>47</v>
      </c>
      <c r="C68" s="26">
        <v>200</v>
      </c>
      <c r="D68" s="26">
        <v>25</v>
      </c>
      <c r="E68" s="26" t="s">
        <v>282</v>
      </c>
      <c r="F68" s="26" t="s">
        <v>11</v>
      </c>
      <c r="G68" s="27">
        <f t="shared" si="3"/>
        <v>144794.4</v>
      </c>
      <c r="H68" s="28">
        <v>120662</v>
      </c>
      <c r="I68" s="29" t="s">
        <v>12</v>
      </c>
    </row>
    <row r="69" spans="2:9">
      <c r="B69" s="21"/>
      <c r="C69" s="22">
        <v>250</v>
      </c>
      <c r="D69" s="22">
        <v>25</v>
      </c>
      <c r="E69" s="22" t="s">
        <v>283</v>
      </c>
      <c r="F69" s="22" t="s">
        <v>11</v>
      </c>
      <c r="G69" s="23">
        <f t="shared" si="3"/>
        <v>266893.2</v>
      </c>
      <c r="H69" s="24">
        <v>222411</v>
      </c>
      <c r="I69" s="25" t="s">
        <v>12</v>
      </c>
    </row>
    <row r="70" spans="2:9">
      <c r="B70" s="21"/>
      <c r="C70" s="26">
        <v>300</v>
      </c>
      <c r="D70" s="26">
        <v>25</v>
      </c>
      <c r="E70" s="26" t="s">
        <v>284</v>
      </c>
      <c r="F70" s="26" t="s">
        <v>11</v>
      </c>
      <c r="G70" s="27">
        <f t="shared" si="3"/>
        <v>499010.39999999997</v>
      </c>
      <c r="H70" s="28">
        <v>415842</v>
      </c>
      <c r="I70" s="29" t="s">
        <v>12</v>
      </c>
    </row>
    <row r="71" spans="2:9">
      <c r="B71" s="21"/>
      <c r="C71" s="22">
        <v>350</v>
      </c>
      <c r="D71" s="22">
        <v>25</v>
      </c>
      <c r="E71" s="22" t="s">
        <v>285</v>
      </c>
      <c r="F71" s="22" t="s">
        <v>11</v>
      </c>
      <c r="G71" s="23">
        <f t="shared" si="3"/>
        <v>759090</v>
      </c>
      <c r="H71" s="24">
        <v>632575</v>
      </c>
      <c r="I71" s="25" t="s">
        <v>12</v>
      </c>
    </row>
    <row r="72" spans="2:9">
      <c r="B72" s="21"/>
      <c r="C72" s="26">
        <v>400</v>
      </c>
      <c r="D72" s="26">
        <v>25</v>
      </c>
      <c r="E72" s="26" t="s">
        <v>286</v>
      </c>
      <c r="F72" s="26" t="s">
        <v>11</v>
      </c>
      <c r="G72" s="27">
        <f t="shared" si="3"/>
        <v>1274805.5999999999</v>
      </c>
      <c r="H72" s="28">
        <v>1062338</v>
      </c>
      <c r="I72" s="29" t="s">
        <v>12</v>
      </c>
    </row>
    <row r="73" spans="2:9">
      <c r="B73" s="21"/>
      <c r="C73" s="22">
        <v>500</v>
      </c>
      <c r="D73" s="22">
        <v>25</v>
      </c>
      <c r="E73" s="22" t="s">
        <v>287</v>
      </c>
      <c r="F73" s="22" t="s">
        <v>11</v>
      </c>
      <c r="G73" s="23">
        <f t="shared" si="3"/>
        <v>2429581.1999999997</v>
      </c>
      <c r="H73" s="24">
        <v>2024651</v>
      </c>
      <c r="I73" s="25" t="s">
        <v>12</v>
      </c>
    </row>
    <row r="74" spans="2:9">
      <c r="B74" s="21"/>
      <c r="C74" s="26">
        <v>600</v>
      </c>
      <c r="D74" s="26">
        <v>25</v>
      </c>
      <c r="E74" s="26" t="s">
        <v>288</v>
      </c>
      <c r="F74" s="26" t="s">
        <v>11</v>
      </c>
      <c r="G74" s="32" t="s">
        <v>27</v>
      </c>
      <c r="H74" s="33" t="s">
        <v>27</v>
      </c>
      <c r="I74" s="29" t="s">
        <v>26</v>
      </c>
    </row>
    <row r="75" spans="2:9" ht="15.75" thickBot="1">
      <c r="B75" s="39"/>
      <c r="C75" s="35">
        <v>700</v>
      </c>
      <c r="D75" s="35">
        <v>25</v>
      </c>
      <c r="E75" s="35" t="s">
        <v>289</v>
      </c>
      <c r="F75" s="35" t="s">
        <v>11</v>
      </c>
      <c r="G75" s="36" t="s">
        <v>27</v>
      </c>
      <c r="H75" s="40" t="s">
        <v>27</v>
      </c>
      <c r="I75" s="38" t="s">
        <v>26</v>
      </c>
    </row>
    <row r="76" spans="2:9">
      <c r="B76" s="21" t="s">
        <v>24</v>
      </c>
      <c r="C76" s="26" t="s">
        <v>97</v>
      </c>
      <c r="D76" s="26">
        <v>25</v>
      </c>
      <c r="E76" s="26" t="s">
        <v>65</v>
      </c>
      <c r="F76" s="26" t="s">
        <v>56</v>
      </c>
      <c r="G76" s="27">
        <f t="shared" ref="G76:G79" si="4">H76*1.2</f>
        <v>30782.399999999998</v>
      </c>
      <c r="H76" s="28">
        <v>25652</v>
      </c>
      <c r="I76" s="29" t="s">
        <v>12</v>
      </c>
    </row>
    <row r="77" spans="2:9">
      <c r="B77" s="21" t="s">
        <v>55</v>
      </c>
      <c r="C77" s="22" t="s">
        <v>98</v>
      </c>
      <c r="D77" s="22">
        <v>25</v>
      </c>
      <c r="E77" s="22" t="s">
        <v>66</v>
      </c>
      <c r="F77" s="22" t="s">
        <v>56</v>
      </c>
      <c r="G77" s="23">
        <f t="shared" si="4"/>
        <v>49891.199999999997</v>
      </c>
      <c r="H77" s="24">
        <v>41576</v>
      </c>
      <c r="I77" s="25" t="s">
        <v>12</v>
      </c>
    </row>
    <row r="78" spans="2:9">
      <c r="B78" s="21" t="s">
        <v>100</v>
      </c>
      <c r="C78" s="26">
        <v>200</v>
      </c>
      <c r="D78" s="26">
        <v>25</v>
      </c>
      <c r="E78" s="26" t="s">
        <v>68</v>
      </c>
      <c r="F78" s="26" t="s">
        <v>56</v>
      </c>
      <c r="G78" s="27">
        <f t="shared" si="4"/>
        <v>90607.2</v>
      </c>
      <c r="H78" s="28">
        <v>75506</v>
      </c>
      <c r="I78" s="29" t="s">
        <v>12</v>
      </c>
    </row>
    <row r="79" spans="2:9" ht="15.75" thickBot="1">
      <c r="B79" s="39" t="s">
        <v>99</v>
      </c>
      <c r="C79" s="35">
        <v>250</v>
      </c>
      <c r="D79" s="35">
        <v>25</v>
      </c>
      <c r="E79" s="35" t="s">
        <v>67</v>
      </c>
      <c r="F79" s="35" t="s">
        <v>56</v>
      </c>
      <c r="G79" s="53">
        <f t="shared" si="4"/>
        <v>183468</v>
      </c>
      <c r="H79" s="54">
        <v>152890</v>
      </c>
      <c r="I79" s="38" t="s">
        <v>12</v>
      </c>
    </row>
    <row r="80" spans="2:9">
      <c r="B80" s="55" t="s">
        <v>101</v>
      </c>
      <c r="C80" s="55"/>
      <c r="D80" s="55"/>
      <c r="E80" s="55"/>
      <c r="F80" s="55"/>
      <c r="G80" s="56"/>
      <c r="H80" s="56"/>
      <c r="I80" s="55"/>
    </row>
    <row r="81" spans="2:9" ht="23.25">
      <c r="B81" s="8" t="s">
        <v>207</v>
      </c>
      <c r="C81" s="1"/>
      <c r="D81" s="1"/>
      <c r="E81" s="1"/>
      <c r="F81" s="1"/>
      <c r="G81" s="12"/>
      <c r="H81" s="12"/>
      <c r="I81" s="1"/>
    </row>
    <row r="82" spans="2:9">
      <c r="B82" s="1" t="s">
        <v>9</v>
      </c>
      <c r="C82" s="1"/>
      <c r="D82" s="1"/>
      <c r="E82" s="1"/>
      <c r="F82" s="1"/>
      <c r="G82" s="12"/>
      <c r="H82" s="12"/>
      <c r="I82" s="1"/>
    </row>
    <row r="83" spans="2:9">
      <c r="B83" s="1"/>
      <c r="C83" s="1"/>
      <c r="D83" s="1"/>
      <c r="E83" s="1"/>
      <c r="F83" s="1"/>
      <c r="G83" s="12"/>
      <c r="H83" s="12"/>
      <c r="I83" s="1"/>
    </row>
    <row r="84" spans="2:9" ht="24">
      <c r="B84" s="19" t="s">
        <v>0</v>
      </c>
      <c r="C84" s="20" t="s">
        <v>1</v>
      </c>
      <c r="D84" s="20" t="s">
        <v>2</v>
      </c>
      <c r="E84" s="20" t="s">
        <v>3</v>
      </c>
      <c r="F84" s="20" t="s">
        <v>8</v>
      </c>
      <c r="G84" s="20" t="s">
        <v>4</v>
      </c>
      <c r="H84" s="20" t="s">
        <v>5</v>
      </c>
      <c r="I84" s="20" t="s">
        <v>173</v>
      </c>
    </row>
    <row r="85" spans="2:9">
      <c r="B85" s="21" t="s">
        <v>24</v>
      </c>
      <c r="C85" s="26" t="s">
        <v>137</v>
      </c>
      <c r="D85" s="26">
        <v>25</v>
      </c>
      <c r="E85" s="26" t="s">
        <v>140</v>
      </c>
      <c r="F85" s="26" t="s">
        <v>128</v>
      </c>
      <c r="G85" s="27">
        <f t="shared" ref="G85:G88" si="5">H85*1.2</f>
        <v>27146.399999999998</v>
      </c>
      <c r="H85" s="28">
        <v>22622</v>
      </c>
      <c r="I85" s="29" t="s">
        <v>12</v>
      </c>
    </row>
    <row r="86" spans="2:9">
      <c r="B86" s="21" t="s">
        <v>6</v>
      </c>
      <c r="C86" s="22" t="s">
        <v>97</v>
      </c>
      <c r="D86" s="22">
        <v>25</v>
      </c>
      <c r="E86" s="22" t="s">
        <v>139</v>
      </c>
      <c r="F86" s="22" t="s">
        <v>128</v>
      </c>
      <c r="G86" s="23">
        <f t="shared" si="5"/>
        <v>53864.4</v>
      </c>
      <c r="H86" s="24">
        <v>44887</v>
      </c>
      <c r="I86" s="25" t="s">
        <v>12</v>
      </c>
    </row>
    <row r="87" spans="2:9">
      <c r="B87" s="21" t="s">
        <v>100</v>
      </c>
      <c r="C87" s="26" t="s">
        <v>98</v>
      </c>
      <c r="D87" s="26">
        <v>25</v>
      </c>
      <c r="E87" s="26" t="s">
        <v>141</v>
      </c>
      <c r="F87" s="26" t="s">
        <v>128</v>
      </c>
      <c r="G87" s="27">
        <f t="shared" si="5"/>
        <v>72134.399999999994</v>
      </c>
      <c r="H87" s="28">
        <v>60112</v>
      </c>
      <c r="I87" s="29" t="s">
        <v>12</v>
      </c>
    </row>
    <row r="88" spans="2:9">
      <c r="B88" s="21" t="s">
        <v>99</v>
      </c>
      <c r="C88" s="22">
        <v>200</v>
      </c>
      <c r="D88" s="22">
        <v>25</v>
      </c>
      <c r="E88" s="22" t="s">
        <v>155</v>
      </c>
      <c r="F88" s="22" t="s">
        <v>128</v>
      </c>
      <c r="G88" s="23">
        <f t="shared" si="5"/>
        <v>146420.4</v>
      </c>
      <c r="H88" s="24">
        <v>122017</v>
      </c>
      <c r="I88" s="25" t="s">
        <v>12</v>
      </c>
    </row>
    <row r="89" spans="2:9">
      <c r="B89" s="21"/>
      <c r="C89" s="26">
        <v>250</v>
      </c>
      <c r="D89" s="26">
        <v>25</v>
      </c>
      <c r="E89" s="26" t="s">
        <v>156</v>
      </c>
      <c r="F89" s="26" t="s">
        <v>128</v>
      </c>
      <c r="G89" s="26" t="s">
        <v>27</v>
      </c>
      <c r="H89" s="26" t="s">
        <v>27</v>
      </c>
      <c r="I89" s="29" t="s">
        <v>26</v>
      </c>
    </row>
    <row r="90" spans="2:9">
      <c r="B90" s="21"/>
      <c r="C90" s="22">
        <v>300</v>
      </c>
      <c r="D90" s="22">
        <v>25</v>
      </c>
      <c r="E90" s="22" t="s">
        <v>152</v>
      </c>
      <c r="F90" s="22" t="s">
        <v>128</v>
      </c>
      <c r="G90" s="22" t="s">
        <v>27</v>
      </c>
      <c r="H90" s="22" t="s">
        <v>27</v>
      </c>
      <c r="I90" s="25" t="s">
        <v>26</v>
      </c>
    </row>
    <row r="91" spans="2:9">
      <c r="B91" s="21"/>
      <c r="C91" s="26">
        <v>350</v>
      </c>
      <c r="D91" s="26">
        <v>25</v>
      </c>
      <c r="E91" s="26" t="s">
        <v>153</v>
      </c>
      <c r="F91" s="26" t="s">
        <v>128</v>
      </c>
      <c r="G91" s="26" t="s">
        <v>27</v>
      </c>
      <c r="H91" s="26" t="s">
        <v>27</v>
      </c>
      <c r="I91" s="29" t="s">
        <v>26</v>
      </c>
    </row>
    <row r="92" spans="2:9">
      <c r="B92" s="21"/>
      <c r="C92" s="22">
        <v>400</v>
      </c>
      <c r="D92" s="22">
        <v>25</v>
      </c>
      <c r="E92" s="22" t="s">
        <v>154</v>
      </c>
      <c r="F92" s="22" t="s">
        <v>128</v>
      </c>
      <c r="G92" s="22" t="s">
        <v>27</v>
      </c>
      <c r="H92" s="22" t="s">
        <v>27</v>
      </c>
      <c r="I92" s="25" t="s">
        <v>26</v>
      </c>
    </row>
    <row r="93" spans="2:9">
      <c r="B93" s="41"/>
      <c r="C93" s="26">
        <v>500</v>
      </c>
      <c r="D93" s="26">
        <v>40</v>
      </c>
      <c r="E93" s="26" t="s">
        <v>163</v>
      </c>
      <c r="F93" s="26" t="s">
        <v>128</v>
      </c>
      <c r="G93" s="26" t="s">
        <v>27</v>
      </c>
      <c r="H93" s="26" t="s">
        <v>27</v>
      </c>
      <c r="I93" s="29" t="s">
        <v>26</v>
      </c>
    </row>
    <row r="94" spans="2:9">
      <c r="B94" s="41"/>
      <c r="C94" s="22">
        <v>600</v>
      </c>
      <c r="D94" s="22">
        <v>40</v>
      </c>
      <c r="E94" s="22" t="s">
        <v>157</v>
      </c>
      <c r="F94" s="22" t="s">
        <v>128</v>
      </c>
      <c r="G94" s="22" t="s">
        <v>27</v>
      </c>
      <c r="H94" s="22" t="s">
        <v>27</v>
      </c>
      <c r="I94" s="25" t="s">
        <v>26</v>
      </c>
    </row>
    <row r="95" spans="2:9">
      <c r="B95" s="41"/>
      <c r="C95" s="26">
        <v>700</v>
      </c>
      <c r="D95" s="26">
        <v>40</v>
      </c>
      <c r="E95" s="26" t="s">
        <v>158</v>
      </c>
      <c r="F95" s="26" t="s">
        <v>128</v>
      </c>
      <c r="G95" s="26" t="s">
        <v>27</v>
      </c>
      <c r="H95" s="26" t="s">
        <v>27</v>
      </c>
      <c r="I95" s="29" t="s">
        <v>26</v>
      </c>
    </row>
    <row r="96" spans="2:9">
      <c r="B96" s="49"/>
      <c r="C96" s="22">
        <v>800</v>
      </c>
      <c r="D96" s="22">
        <v>40</v>
      </c>
      <c r="E96" s="22" t="s">
        <v>159</v>
      </c>
      <c r="F96" s="22" t="s">
        <v>128</v>
      </c>
      <c r="G96" s="22" t="s">
        <v>27</v>
      </c>
      <c r="H96" s="22" t="s">
        <v>27</v>
      </c>
      <c r="I96" s="25" t="s">
        <v>26</v>
      </c>
    </row>
    <row r="97" spans="2:9">
      <c r="B97" s="49"/>
      <c r="C97" s="26">
        <v>900</v>
      </c>
      <c r="D97" s="26">
        <v>40</v>
      </c>
      <c r="E97" s="26" t="s">
        <v>160</v>
      </c>
      <c r="F97" s="26" t="s">
        <v>128</v>
      </c>
      <c r="G97" s="26" t="s">
        <v>27</v>
      </c>
      <c r="H97" s="26" t="s">
        <v>27</v>
      </c>
      <c r="I97" s="29" t="s">
        <v>26</v>
      </c>
    </row>
    <row r="98" spans="2:9">
      <c r="B98" s="49"/>
      <c r="C98" s="22">
        <v>1000</v>
      </c>
      <c r="D98" s="22">
        <v>40</v>
      </c>
      <c r="E98" s="22" t="s">
        <v>161</v>
      </c>
      <c r="F98" s="22" t="s">
        <v>128</v>
      </c>
      <c r="G98" s="22" t="s">
        <v>27</v>
      </c>
      <c r="H98" s="22" t="s">
        <v>27</v>
      </c>
      <c r="I98" s="25" t="s">
        <v>26</v>
      </c>
    </row>
    <row r="99" spans="2:9" ht="15.75" thickBot="1">
      <c r="B99" s="52"/>
      <c r="C99" s="45">
        <v>1200</v>
      </c>
      <c r="D99" s="45">
        <v>40</v>
      </c>
      <c r="E99" s="45" t="s">
        <v>162</v>
      </c>
      <c r="F99" s="45" t="s">
        <v>128</v>
      </c>
      <c r="G99" s="45" t="s">
        <v>27</v>
      </c>
      <c r="H99" s="45" t="s">
        <v>27</v>
      </c>
      <c r="I99" s="48" t="s">
        <v>26</v>
      </c>
    </row>
    <row r="100" spans="2:9">
      <c r="B100" s="21" t="s">
        <v>24</v>
      </c>
      <c r="C100" s="26">
        <v>125</v>
      </c>
      <c r="D100" s="26">
        <v>25</v>
      </c>
      <c r="E100" s="26" t="s">
        <v>138</v>
      </c>
      <c r="F100" s="26" t="s">
        <v>128</v>
      </c>
      <c r="G100" s="27">
        <f t="shared" ref="G100:G102" si="6">H100*1.2</f>
        <v>96823.2</v>
      </c>
      <c r="H100" s="27">
        <v>80686</v>
      </c>
      <c r="I100" s="29" t="s">
        <v>12</v>
      </c>
    </row>
    <row r="101" spans="2:9">
      <c r="B101" s="21" t="s">
        <v>6</v>
      </c>
      <c r="C101" s="22">
        <v>150</v>
      </c>
      <c r="D101" s="22">
        <v>25</v>
      </c>
      <c r="E101" s="22" t="s">
        <v>164</v>
      </c>
      <c r="F101" s="22" t="s">
        <v>128</v>
      </c>
      <c r="G101" s="23">
        <f t="shared" si="6"/>
        <v>114859.2</v>
      </c>
      <c r="H101" s="23">
        <v>95716</v>
      </c>
      <c r="I101" s="25" t="s">
        <v>12</v>
      </c>
    </row>
    <row r="102" spans="2:9">
      <c r="B102" s="21" t="s">
        <v>47</v>
      </c>
      <c r="C102" s="26">
        <v>200</v>
      </c>
      <c r="D102" s="26">
        <v>25</v>
      </c>
      <c r="E102" s="26" t="s">
        <v>147</v>
      </c>
      <c r="F102" s="26" t="s">
        <v>128</v>
      </c>
      <c r="G102" s="27">
        <f t="shared" si="6"/>
        <v>178988.4</v>
      </c>
      <c r="H102" s="27">
        <v>149157</v>
      </c>
      <c r="I102" s="29" t="s">
        <v>12</v>
      </c>
    </row>
    <row r="103" spans="2:9">
      <c r="B103" s="21"/>
      <c r="C103" s="22">
        <v>250</v>
      </c>
      <c r="D103" s="22">
        <v>25</v>
      </c>
      <c r="E103" s="22" t="s">
        <v>151</v>
      </c>
      <c r="F103" s="22" t="s">
        <v>128</v>
      </c>
      <c r="G103" s="30" t="s">
        <v>27</v>
      </c>
      <c r="H103" s="31" t="s">
        <v>27</v>
      </c>
      <c r="I103" s="25" t="s">
        <v>26</v>
      </c>
    </row>
    <row r="104" spans="2:9">
      <c r="B104" s="21"/>
      <c r="C104" s="26">
        <v>300</v>
      </c>
      <c r="D104" s="26">
        <v>25</v>
      </c>
      <c r="E104" s="26" t="s">
        <v>148</v>
      </c>
      <c r="F104" s="26" t="s">
        <v>128</v>
      </c>
      <c r="G104" s="32" t="s">
        <v>27</v>
      </c>
      <c r="H104" s="33" t="s">
        <v>27</v>
      </c>
      <c r="I104" s="29" t="s">
        <v>26</v>
      </c>
    </row>
    <row r="105" spans="2:9">
      <c r="B105" s="21"/>
      <c r="C105" s="22">
        <v>350</v>
      </c>
      <c r="D105" s="22">
        <v>25</v>
      </c>
      <c r="E105" s="22" t="s">
        <v>149</v>
      </c>
      <c r="F105" s="22" t="s">
        <v>128</v>
      </c>
      <c r="G105" s="30" t="s">
        <v>27</v>
      </c>
      <c r="H105" s="31" t="s">
        <v>27</v>
      </c>
      <c r="I105" s="25" t="s">
        <v>26</v>
      </c>
    </row>
    <row r="106" spans="2:9">
      <c r="B106" s="21"/>
      <c r="C106" s="26">
        <v>400</v>
      </c>
      <c r="D106" s="26">
        <v>25</v>
      </c>
      <c r="E106" s="26" t="s">
        <v>150</v>
      </c>
      <c r="F106" s="26" t="s">
        <v>128</v>
      </c>
      <c r="G106" s="32" t="s">
        <v>27</v>
      </c>
      <c r="H106" s="33" t="s">
        <v>27</v>
      </c>
      <c r="I106" s="29" t="s">
        <v>26</v>
      </c>
    </row>
    <row r="107" spans="2:9">
      <c r="B107" s="21"/>
      <c r="C107" s="22">
        <v>500</v>
      </c>
      <c r="D107" s="22">
        <v>40</v>
      </c>
      <c r="E107" s="22" t="s">
        <v>167</v>
      </c>
      <c r="F107" s="22" t="s">
        <v>128</v>
      </c>
      <c r="G107" s="30" t="s">
        <v>27</v>
      </c>
      <c r="H107" s="31" t="s">
        <v>27</v>
      </c>
      <c r="I107" s="25" t="s">
        <v>26</v>
      </c>
    </row>
    <row r="108" spans="2:9">
      <c r="B108" s="21"/>
      <c r="C108" s="26">
        <v>600</v>
      </c>
      <c r="D108" s="26">
        <v>40</v>
      </c>
      <c r="E108" s="26" t="s">
        <v>165</v>
      </c>
      <c r="F108" s="26" t="s">
        <v>128</v>
      </c>
      <c r="G108" s="32" t="s">
        <v>27</v>
      </c>
      <c r="H108" s="33" t="s">
        <v>27</v>
      </c>
      <c r="I108" s="29" t="s">
        <v>26</v>
      </c>
    </row>
    <row r="109" spans="2:9">
      <c r="B109" s="21"/>
      <c r="C109" s="22">
        <v>700</v>
      </c>
      <c r="D109" s="22">
        <v>40</v>
      </c>
      <c r="E109" s="22" t="s">
        <v>166</v>
      </c>
      <c r="F109" s="22" t="s">
        <v>128</v>
      </c>
      <c r="G109" s="30" t="s">
        <v>27</v>
      </c>
      <c r="H109" s="31" t="s">
        <v>27</v>
      </c>
      <c r="I109" s="25" t="s">
        <v>26</v>
      </c>
    </row>
    <row r="110" spans="2:9">
      <c r="B110" s="21"/>
      <c r="C110" s="26">
        <v>800</v>
      </c>
      <c r="D110" s="26">
        <v>40</v>
      </c>
      <c r="E110" s="26" t="s">
        <v>168</v>
      </c>
      <c r="F110" s="26" t="s">
        <v>128</v>
      </c>
      <c r="G110" s="32" t="s">
        <v>27</v>
      </c>
      <c r="H110" s="32" t="s">
        <v>27</v>
      </c>
      <c r="I110" s="29" t="s">
        <v>26</v>
      </c>
    </row>
    <row r="111" spans="2:9">
      <c r="B111" s="21"/>
      <c r="C111" s="22">
        <v>900</v>
      </c>
      <c r="D111" s="22">
        <v>40</v>
      </c>
      <c r="E111" s="22" t="s">
        <v>169</v>
      </c>
      <c r="F111" s="22" t="s">
        <v>128</v>
      </c>
      <c r="G111" s="30" t="s">
        <v>27</v>
      </c>
      <c r="H111" s="30" t="s">
        <v>27</v>
      </c>
      <c r="I111" s="25" t="s">
        <v>172</v>
      </c>
    </row>
    <row r="112" spans="2:9">
      <c r="B112" s="21"/>
      <c r="C112" s="26">
        <v>1000</v>
      </c>
      <c r="D112" s="26">
        <v>40</v>
      </c>
      <c r="E112" s="26" t="s">
        <v>170</v>
      </c>
      <c r="F112" s="26" t="s">
        <v>128</v>
      </c>
      <c r="G112" s="32" t="s">
        <v>27</v>
      </c>
      <c r="H112" s="32" t="s">
        <v>27</v>
      </c>
      <c r="I112" s="29" t="s">
        <v>172</v>
      </c>
    </row>
    <row r="113" spans="2:9" ht="15.75" thickBot="1">
      <c r="B113" s="39"/>
      <c r="C113" s="35">
        <v>1200</v>
      </c>
      <c r="D113" s="35">
        <v>40</v>
      </c>
      <c r="E113" s="35" t="s">
        <v>171</v>
      </c>
      <c r="F113" s="35" t="s">
        <v>128</v>
      </c>
      <c r="G113" s="36" t="s">
        <v>27</v>
      </c>
      <c r="H113" s="36" t="s">
        <v>27</v>
      </c>
      <c r="I113" s="38" t="s">
        <v>172</v>
      </c>
    </row>
    <row r="114" spans="2:9">
      <c r="B114" s="21" t="s">
        <v>24</v>
      </c>
      <c r="C114" s="22" t="s">
        <v>97</v>
      </c>
      <c r="D114" s="22">
        <v>16</v>
      </c>
      <c r="E114" s="22" t="s">
        <v>278</v>
      </c>
      <c r="F114" s="22" t="s">
        <v>11</v>
      </c>
      <c r="G114" s="23">
        <f>H114*1.2</f>
        <v>72632.399999999994</v>
      </c>
      <c r="H114" s="23">
        <v>60527</v>
      </c>
      <c r="I114" s="25" t="s">
        <v>12</v>
      </c>
    </row>
    <row r="115" spans="2:9">
      <c r="B115" s="21" t="s">
        <v>7</v>
      </c>
      <c r="C115" s="26" t="s">
        <v>98</v>
      </c>
      <c r="D115" s="26">
        <v>16</v>
      </c>
      <c r="E115" s="26" t="s">
        <v>279</v>
      </c>
      <c r="F115" s="26" t="s">
        <v>11</v>
      </c>
      <c r="G115" s="27">
        <f>H115*1.2</f>
        <v>93628.800000000003</v>
      </c>
      <c r="H115" s="27">
        <v>78024</v>
      </c>
      <c r="I115" s="29" t="s">
        <v>12</v>
      </c>
    </row>
    <row r="116" spans="2:9">
      <c r="B116" s="21" t="s">
        <v>100</v>
      </c>
      <c r="C116" s="22">
        <v>200</v>
      </c>
      <c r="D116" s="22">
        <v>16</v>
      </c>
      <c r="E116" s="22" t="s">
        <v>194</v>
      </c>
      <c r="F116" s="22" t="s">
        <v>11</v>
      </c>
      <c r="G116" s="23">
        <f t="shared" ref="G116:G127" si="7">H116*1.2</f>
        <v>163760.4</v>
      </c>
      <c r="H116" s="23">
        <v>136467</v>
      </c>
      <c r="I116" s="25" t="s">
        <v>12</v>
      </c>
    </row>
    <row r="117" spans="2:9">
      <c r="B117" s="21" t="s">
        <v>99</v>
      </c>
      <c r="C117" s="26" t="s">
        <v>137</v>
      </c>
      <c r="D117" s="26">
        <v>25</v>
      </c>
      <c r="E117" s="26" t="s">
        <v>193</v>
      </c>
      <c r="F117" s="26" t="s">
        <v>11</v>
      </c>
      <c r="G117" s="27">
        <f t="shared" si="7"/>
        <v>38312.400000000001</v>
      </c>
      <c r="H117" s="27">
        <v>31927</v>
      </c>
      <c r="I117" s="29" t="s">
        <v>12</v>
      </c>
    </row>
    <row r="118" spans="2:9">
      <c r="B118" s="21"/>
      <c r="C118" s="22" t="s">
        <v>97</v>
      </c>
      <c r="D118" s="22">
        <v>25</v>
      </c>
      <c r="E118" s="22" t="s">
        <v>191</v>
      </c>
      <c r="F118" s="22" t="s">
        <v>11</v>
      </c>
      <c r="G118" s="23">
        <f t="shared" si="7"/>
        <v>73995.599999999991</v>
      </c>
      <c r="H118" s="23">
        <v>61663</v>
      </c>
      <c r="I118" s="25" t="s">
        <v>12</v>
      </c>
    </row>
    <row r="119" spans="2:9">
      <c r="B119" s="21"/>
      <c r="C119" s="26" t="s">
        <v>98</v>
      </c>
      <c r="D119" s="26">
        <v>25</v>
      </c>
      <c r="E119" s="26" t="s">
        <v>192</v>
      </c>
      <c r="F119" s="26" t="s">
        <v>11</v>
      </c>
      <c r="G119" s="27">
        <f t="shared" si="7"/>
        <v>95415.599999999991</v>
      </c>
      <c r="H119" s="27">
        <v>79513</v>
      </c>
      <c r="I119" s="29" t="s">
        <v>12</v>
      </c>
    </row>
    <row r="120" spans="2:9" ht="15.75" thickBot="1">
      <c r="B120" s="39"/>
      <c r="C120" s="35">
        <v>200</v>
      </c>
      <c r="D120" s="35">
        <v>25</v>
      </c>
      <c r="E120" s="35" t="s">
        <v>195</v>
      </c>
      <c r="F120" s="35" t="s">
        <v>11</v>
      </c>
      <c r="G120" s="53">
        <f t="shared" si="7"/>
        <v>167792.4</v>
      </c>
      <c r="H120" s="53">
        <v>139827</v>
      </c>
      <c r="I120" s="38" t="s">
        <v>12</v>
      </c>
    </row>
    <row r="121" spans="2:9">
      <c r="B121" s="21" t="s">
        <v>24</v>
      </c>
      <c r="C121" s="22">
        <v>125</v>
      </c>
      <c r="D121" s="22">
        <v>16</v>
      </c>
      <c r="E121" s="22" t="s">
        <v>196</v>
      </c>
      <c r="F121" s="22" t="s">
        <v>11</v>
      </c>
      <c r="G121" s="23">
        <f>H121*1.2</f>
        <v>115122</v>
      </c>
      <c r="H121" s="23">
        <v>95935</v>
      </c>
      <c r="I121" s="25" t="s">
        <v>12</v>
      </c>
    </row>
    <row r="122" spans="2:9">
      <c r="B122" s="21" t="s">
        <v>7</v>
      </c>
      <c r="C122" s="26">
        <v>150</v>
      </c>
      <c r="D122" s="26">
        <v>16</v>
      </c>
      <c r="E122" s="26" t="s">
        <v>185</v>
      </c>
      <c r="F122" s="26" t="s">
        <v>11</v>
      </c>
      <c r="G122" s="27">
        <f>H122*1.2</f>
        <v>138456</v>
      </c>
      <c r="H122" s="27">
        <v>115380</v>
      </c>
      <c r="I122" s="29" t="s">
        <v>12</v>
      </c>
    </row>
    <row r="123" spans="2:9">
      <c r="B123" s="21" t="s">
        <v>47</v>
      </c>
      <c r="C123" s="22">
        <v>200</v>
      </c>
      <c r="D123" s="22">
        <v>16</v>
      </c>
      <c r="E123" s="22" t="s">
        <v>186</v>
      </c>
      <c r="F123" s="22" t="s">
        <v>11</v>
      </c>
      <c r="G123" s="23">
        <f t="shared" si="7"/>
        <v>196328.4</v>
      </c>
      <c r="H123" s="23">
        <v>163607</v>
      </c>
      <c r="I123" s="25" t="s">
        <v>12</v>
      </c>
    </row>
    <row r="124" spans="2:9">
      <c r="B124" s="21"/>
      <c r="C124" s="26">
        <v>100</v>
      </c>
      <c r="D124" s="26">
        <v>25</v>
      </c>
      <c r="E124" s="26" t="s">
        <v>187</v>
      </c>
      <c r="F124" s="26" t="s">
        <v>11</v>
      </c>
      <c r="G124" s="27">
        <f t="shared" si="7"/>
        <v>60726</v>
      </c>
      <c r="H124" s="27">
        <v>50605</v>
      </c>
      <c r="I124" s="29" t="s">
        <v>12</v>
      </c>
    </row>
    <row r="125" spans="2:9">
      <c r="B125" s="21"/>
      <c r="C125" s="22">
        <v>125</v>
      </c>
      <c r="D125" s="22">
        <v>25</v>
      </c>
      <c r="E125" s="22" t="s">
        <v>188</v>
      </c>
      <c r="F125" s="22" t="s">
        <v>11</v>
      </c>
      <c r="G125" s="23">
        <f t="shared" si="7"/>
        <v>116485.2</v>
      </c>
      <c r="H125" s="23">
        <v>97071</v>
      </c>
      <c r="I125" s="25" t="s">
        <v>12</v>
      </c>
    </row>
    <row r="126" spans="2:9">
      <c r="B126" s="21"/>
      <c r="C126" s="26">
        <v>150</v>
      </c>
      <c r="D126" s="26">
        <v>25</v>
      </c>
      <c r="E126" s="26" t="s">
        <v>189</v>
      </c>
      <c r="F126" s="26" t="s">
        <v>11</v>
      </c>
      <c r="G126" s="27">
        <f t="shared" si="7"/>
        <v>139615.19999999998</v>
      </c>
      <c r="H126" s="27">
        <v>116346</v>
      </c>
      <c r="I126" s="29" t="s">
        <v>12</v>
      </c>
    </row>
    <row r="127" spans="2:9" ht="15.75" thickBot="1">
      <c r="B127" s="39"/>
      <c r="C127" s="35">
        <v>200</v>
      </c>
      <c r="D127" s="35">
        <v>25</v>
      </c>
      <c r="E127" s="35" t="s">
        <v>190</v>
      </c>
      <c r="F127" s="35" t="s">
        <v>11</v>
      </c>
      <c r="G127" s="53">
        <f t="shared" si="7"/>
        <v>200360.4</v>
      </c>
      <c r="H127" s="53">
        <v>166967</v>
      </c>
      <c r="I127" s="38" t="s">
        <v>12</v>
      </c>
    </row>
    <row r="128" spans="2:9">
      <c r="B128" s="1" t="s">
        <v>101</v>
      </c>
      <c r="C128" s="1"/>
      <c r="D128" s="1"/>
      <c r="E128" s="1"/>
      <c r="F128" s="1"/>
      <c r="G128" s="12"/>
      <c r="H128" s="12"/>
      <c r="I128" s="1"/>
    </row>
    <row r="129" spans="2:9" ht="23.25">
      <c r="B129" s="8" t="s">
        <v>197</v>
      </c>
      <c r="C129" s="1"/>
      <c r="D129" s="1"/>
      <c r="E129" s="1"/>
      <c r="F129" s="1"/>
      <c r="G129" s="12"/>
      <c r="H129" s="12"/>
      <c r="I129" s="1"/>
    </row>
    <row r="131" spans="2:9">
      <c r="B131" s="7" t="s">
        <v>198</v>
      </c>
      <c r="C131" s="6"/>
      <c r="D131" s="6"/>
      <c r="E131" s="6"/>
      <c r="F131" s="4" t="s">
        <v>199</v>
      </c>
      <c r="G131" s="4" t="s">
        <v>4</v>
      </c>
      <c r="H131" s="4" t="s">
        <v>5</v>
      </c>
      <c r="I131" s="4" t="s">
        <v>173</v>
      </c>
    </row>
    <row r="132" spans="2:9">
      <c r="B132" s="13" t="s">
        <v>291</v>
      </c>
      <c r="C132" s="14"/>
      <c r="D132" s="14"/>
      <c r="E132" s="14"/>
      <c r="F132" s="15" t="s">
        <v>200</v>
      </c>
      <c r="G132" s="16" t="s">
        <v>27</v>
      </c>
      <c r="H132" s="17" t="s">
        <v>27</v>
      </c>
      <c r="I132" s="18" t="s">
        <v>12</v>
      </c>
    </row>
    <row r="135" spans="2:9" ht="30" customHeight="1"/>
  </sheetData>
  <pageMargins left="0.19685039370078741" right="0.19685039370078741" top="0.51181102362204722" bottom="0.70866141732283472" header="0.19685039370078741" footer="0.19685039370078741"/>
  <pageSetup paperSize="9" scale="95" orientation="portrait" r:id="rId1"/>
  <headerFooter>
    <oddHeader>&amp;L&amp;"Myriad Pro Light,обычный"&amp;8&amp;F&amp;R&amp;"Myriad Pro Light,обычный"&amp;8От 11  апреля 2022</oddHeader>
    <oddFooter>&amp;L&amp;"Myriad Pro Light,обычный"&amp;8&amp;KC00000www.broen.ru&amp;C&amp;G&amp;R&amp;"Myriad Pro,полужирный"&amp;10&amp;P</oddFooter>
  </headerFooter>
  <rowBreaks count="2" manualBreakCount="2">
    <brk id="80" max="16383" man="1"/>
    <brk id="128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B2B60-B916-478C-B823-6126D9307305}">
  <sheetPr filterMode="1"/>
  <dimension ref="A1:C73"/>
  <sheetViews>
    <sheetView topLeftCell="A49" workbookViewId="0">
      <selection activeCell="B63" sqref="B63"/>
    </sheetView>
  </sheetViews>
  <sheetFormatPr defaultColWidth="9.140625" defaultRowHeight="15"/>
  <cols>
    <col min="1" max="1" width="18.42578125" bestFit="1" customWidth="1"/>
    <col min="2" max="2" width="16.42578125" bestFit="1" customWidth="1"/>
    <col min="3" max="3" width="12.7109375" style="10" bestFit="1" customWidth="1"/>
  </cols>
  <sheetData>
    <row r="1" spans="1:3">
      <c r="A1" t="s">
        <v>13</v>
      </c>
      <c r="B1" t="s">
        <v>14</v>
      </c>
      <c r="C1" s="10" t="s">
        <v>276</v>
      </c>
    </row>
    <row r="2" spans="1:3">
      <c r="A2" t="s">
        <v>212</v>
      </c>
      <c r="B2">
        <v>300182</v>
      </c>
      <c r="C2" s="10">
        <v>2818</v>
      </c>
    </row>
    <row r="3" spans="1:3">
      <c r="A3" t="s">
        <v>213</v>
      </c>
      <c r="B3">
        <v>300176</v>
      </c>
      <c r="C3" s="10">
        <v>2853</v>
      </c>
    </row>
    <row r="4" spans="1:3">
      <c r="A4" t="s">
        <v>214</v>
      </c>
      <c r="B4">
        <v>300177</v>
      </c>
      <c r="C4" s="10">
        <v>3138</v>
      </c>
    </row>
    <row r="5" spans="1:3">
      <c r="A5" t="s">
        <v>215</v>
      </c>
      <c r="B5">
        <v>300178</v>
      </c>
      <c r="C5" s="10">
        <v>3326</v>
      </c>
    </row>
    <row r="6" spans="1:3">
      <c r="A6" t="s">
        <v>216</v>
      </c>
      <c r="B6">
        <v>300179</v>
      </c>
      <c r="C6" s="10">
        <v>3694</v>
      </c>
    </row>
    <row r="7" spans="1:3">
      <c r="A7" t="s">
        <v>217</v>
      </c>
      <c r="B7">
        <v>300180</v>
      </c>
      <c r="C7" s="10">
        <v>5055</v>
      </c>
    </row>
    <row r="8" spans="1:3">
      <c r="A8" t="s">
        <v>218</v>
      </c>
      <c r="B8">
        <v>300181</v>
      </c>
      <c r="C8" s="10">
        <v>6038</v>
      </c>
    </row>
    <row r="10" spans="1:3">
      <c r="A10" t="s">
        <v>219</v>
      </c>
      <c r="B10">
        <v>45594</v>
      </c>
      <c r="C10" s="10">
        <v>2865</v>
      </c>
    </row>
    <row r="11" spans="1:3">
      <c r="A11" t="s">
        <v>220</v>
      </c>
      <c r="B11">
        <v>300229</v>
      </c>
      <c r="C11" s="10">
        <v>3007</v>
      </c>
    </row>
    <row r="12" spans="1:3">
      <c r="A12" t="s">
        <v>221</v>
      </c>
      <c r="B12">
        <v>754371</v>
      </c>
      <c r="C12" s="10">
        <v>3138</v>
      </c>
    </row>
    <row r="13" spans="1:3">
      <c r="A13" t="s">
        <v>222</v>
      </c>
      <c r="B13">
        <v>300233</v>
      </c>
      <c r="C13" s="10">
        <v>3433</v>
      </c>
    </row>
    <row r="14" spans="1:3">
      <c r="A14" t="s">
        <v>223</v>
      </c>
      <c r="B14">
        <v>300234</v>
      </c>
      <c r="C14" s="10">
        <v>3917</v>
      </c>
    </row>
    <row r="15" spans="1:3">
      <c r="A15" t="s">
        <v>224</v>
      </c>
      <c r="B15">
        <v>300231</v>
      </c>
      <c r="C15" s="10">
        <v>5114</v>
      </c>
    </row>
    <row r="16" spans="1:3">
      <c r="A16" t="s">
        <v>225</v>
      </c>
      <c r="B16">
        <v>300232</v>
      </c>
      <c r="C16" s="10">
        <v>8307</v>
      </c>
    </row>
    <row r="18" spans="1:3">
      <c r="A18" t="s">
        <v>226</v>
      </c>
      <c r="B18">
        <v>14530</v>
      </c>
      <c r="C18" s="10">
        <v>1995</v>
      </c>
    </row>
    <row r="19" spans="1:3">
      <c r="A19" t="s">
        <v>227</v>
      </c>
      <c r="B19">
        <v>300138</v>
      </c>
      <c r="C19" s="10">
        <v>1995</v>
      </c>
    </row>
    <row r="20" spans="1:3">
      <c r="A20" t="s">
        <v>228</v>
      </c>
      <c r="B20">
        <v>300183</v>
      </c>
      <c r="C20" s="10">
        <v>2132</v>
      </c>
    </row>
    <row r="21" spans="1:3">
      <c r="A21" t="s">
        <v>229</v>
      </c>
      <c r="B21">
        <v>300184</v>
      </c>
      <c r="C21" s="10">
        <v>2464</v>
      </c>
    </row>
    <row r="22" spans="1:3">
      <c r="A22" t="s">
        <v>230</v>
      </c>
      <c r="B22">
        <v>300185</v>
      </c>
      <c r="C22" s="10">
        <v>2710</v>
      </c>
    </row>
    <row r="23" spans="1:3">
      <c r="A23" t="s">
        <v>231</v>
      </c>
      <c r="B23">
        <v>300186</v>
      </c>
      <c r="C23" s="10">
        <v>3435</v>
      </c>
    </row>
    <row r="24" spans="1:3">
      <c r="A24" t="s">
        <v>232</v>
      </c>
      <c r="B24">
        <v>54734</v>
      </c>
      <c r="C24" s="10">
        <v>3906</v>
      </c>
    </row>
    <row r="25" spans="1:3">
      <c r="A25" t="s">
        <v>233</v>
      </c>
      <c r="B25">
        <v>54339</v>
      </c>
      <c r="C25" s="10">
        <v>6324</v>
      </c>
    </row>
    <row r="26" spans="1:3">
      <c r="A26" t="s">
        <v>234</v>
      </c>
      <c r="B26">
        <v>54695</v>
      </c>
      <c r="C26" s="10">
        <v>8294</v>
      </c>
    </row>
    <row r="27" spans="1:3">
      <c r="A27" t="s">
        <v>235</v>
      </c>
      <c r="B27">
        <v>54735</v>
      </c>
      <c r="C27" s="10">
        <v>11132</v>
      </c>
    </row>
    <row r="29" spans="1:3">
      <c r="A29" t="s">
        <v>236</v>
      </c>
      <c r="B29">
        <v>300165</v>
      </c>
      <c r="C29" s="10">
        <v>4138</v>
      </c>
    </row>
    <row r="30" spans="1:3">
      <c r="A30" t="s">
        <v>237</v>
      </c>
      <c r="B30">
        <v>14540</v>
      </c>
      <c r="C30" s="10">
        <v>4542</v>
      </c>
    </row>
    <row r="31" spans="1:3">
      <c r="A31" t="s">
        <v>238</v>
      </c>
      <c r="B31">
        <v>300150</v>
      </c>
      <c r="C31" s="10">
        <v>4775</v>
      </c>
    </row>
    <row r="32" spans="1:3">
      <c r="A32" t="s">
        <v>239</v>
      </c>
      <c r="B32">
        <v>300151</v>
      </c>
      <c r="C32" s="10">
        <v>5203</v>
      </c>
    </row>
    <row r="33" spans="1:3">
      <c r="A33" t="s">
        <v>240</v>
      </c>
      <c r="B33">
        <v>300152</v>
      </c>
      <c r="C33" s="10">
        <v>7278</v>
      </c>
    </row>
    <row r="34" spans="1:3">
      <c r="A34" t="s">
        <v>241</v>
      </c>
      <c r="B34">
        <v>56336</v>
      </c>
      <c r="C34" s="10">
        <v>7668</v>
      </c>
    </row>
    <row r="36" spans="1:3">
      <c r="A36" t="s">
        <v>242</v>
      </c>
      <c r="B36">
        <v>55555</v>
      </c>
      <c r="C36" s="10">
        <v>10016</v>
      </c>
    </row>
    <row r="37" spans="1:3">
      <c r="A37" t="s">
        <v>243</v>
      </c>
      <c r="B37">
        <v>55775</v>
      </c>
      <c r="C37" s="10">
        <v>12067</v>
      </c>
    </row>
    <row r="38" spans="1:3">
      <c r="A38" t="s">
        <v>244</v>
      </c>
      <c r="B38">
        <v>56523</v>
      </c>
      <c r="C38" s="10">
        <v>18140</v>
      </c>
    </row>
    <row r="40" spans="1:3">
      <c r="A40" t="s">
        <v>245</v>
      </c>
      <c r="B40">
        <v>300160</v>
      </c>
      <c r="C40" s="10">
        <v>10823</v>
      </c>
    </row>
    <row r="41" spans="1:3">
      <c r="A41" t="s">
        <v>246</v>
      </c>
      <c r="B41">
        <v>57723</v>
      </c>
      <c r="C41" s="10">
        <v>13027</v>
      </c>
    </row>
    <row r="42" spans="1:3">
      <c r="A42" t="s">
        <v>247</v>
      </c>
      <c r="B42">
        <v>57213</v>
      </c>
      <c r="C42" s="10">
        <v>19580</v>
      </c>
    </row>
    <row r="44" spans="1:3">
      <c r="A44" t="s">
        <v>248</v>
      </c>
      <c r="B44">
        <v>9463778</v>
      </c>
      <c r="C44" s="10">
        <v>3005</v>
      </c>
    </row>
    <row r="45" spans="1:3">
      <c r="A45" t="s">
        <v>249</v>
      </c>
      <c r="B45">
        <v>300251</v>
      </c>
      <c r="C45" s="10">
        <v>3361</v>
      </c>
    </row>
    <row r="46" spans="1:3">
      <c r="A46" t="s">
        <v>250</v>
      </c>
      <c r="B46">
        <v>300252</v>
      </c>
      <c r="C46" s="10">
        <v>3655</v>
      </c>
    </row>
    <row r="47" spans="1:3">
      <c r="A47" t="s">
        <v>251</v>
      </c>
      <c r="B47">
        <v>300253</v>
      </c>
      <c r="C47" s="10">
        <v>3960</v>
      </c>
    </row>
    <row r="48" spans="1:3">
      <c r="A48" t="s">
        <v>252</v>
      </c>
      <c r="B48">
        <v>300254</v>
      </c>
      <c r="C48" s="10">
        <v>5471</v>
      </c>
    </row>
    <row r="49" spans="1:3">
      <c r="A49" t="s">
        <v>253</v>
      </c>
      <c r="B49">
        <v>300255</v>
      </c>
      <c r="C49" s="10">
        <v>5779</v>
      </c>
    </row>
    <row r="50" spans="1:3">
      <c r="A50" t="s">
        <v>254</v>
      </c>
      <c r="B50">
        <v>300256</v>
      </c>
      <c r="C50" s="10">
        <v>8991</v>
      </c>
    </row>
    <row r="51" spans="1:3">
      <c r="A51" t="s">
        <v>255</v>
      </c>
      <c r="B51">
        <v>46856</v>
      </c>
      <c r="C51" s="10">
        <v>11396</v>
      </c>
    </row>
    <row r="52" spans="1:3">
      <c r="A52" t="s">
        <v>256</v>
      </c>
      <c r="B52">
        <v>300257</v>
      </c>
      <c r="C52" s="10">
        <v>15776</v>
      </c>
    </row>
    <row r="54" spans="1:3">
      <c r="A54" t="s">
        <v>257</v>
      </c>
      <c r="B54">
        <v>585455</v>
      </c>
      <c r="C54" s="10">
        <v>3497</v>
      </c>
    </row>
    <row r="55" spans="1:3">
      <c r="A55" t="s">
        <v>258</v>
      </c>
      <c r="B55">
        <v>585456</v>
      </c>
      <c r="C55" s="10">
        <v>3655</v>
      </c>
    </row>
    <row r="56" spans="1:3">
      <c r="A56" t="s">
        <v>259</v>
      </c>
      <c r="B56">
        <v>585457</v>
      </c>
      <c r="C56" s="10">
        <v>4269</v>
      </c>
    </row>
    <row r="57" spans="1:3">
      <c r="A57" t="s">
        <v>260</v>
      </c>
      <c r="B57">
        <v>585458</v>
      </c>
      <c r="C57" s="10">
        <v>4883</v>
      </c>
    </row>
    <row r="58" spans="1:3">
      <c r="A58" t="s">
        <v>261</v>
      </c>
      <c r="B58">
        <v>585459</v>
      </c>
      <c r="C58" s="10">
        <v>5594</v>
      </c>
    </row>
    <row r="59" spans="1:3">
      <c r="A59" t="s">
        <v>262</v>
      </c>
      <c r="B59">
        <v>585120</v>
      </c>
      <c r="C59" s="10">
        <v>7496</v>
      </c>
    </row>
    <row r="60" spans="1:3">
      <c r="A60" t="s">
        <v>263</v>
      </c>
      <c r="B60">
        <v>585176</v>
      </c>
      <c r="C60" s="10">
        <v>14009</v>
      </c>
    </row>
    <row r="61" spans="1:3">
      <c r="A61" t="s">
        <v>264</v>
      </c>
      <c r="B61">
        <v>585177</v>
      </c>
      <c r="C61" s="10">
        <v>16931</v>
      </c>
    </row>
    <row r="63" spans="1:3">
      <c r="A63" t="s">
        <v>265</v>
      </c>
      <c r="B63">
        <v>585460</v>
      </c>
      <c r="C63" s="10">
        <v>6319</v>
      </c>
    </row>
    <row r="64" spans="1:3">
      <c r="A64" t="s">
        <v>266</v>
      </c>
      <c r="B64">
        <v>585461</v>
      </c>
      <c r="C64" s="10">
        <v>6979</v>
      </c>
    </row>
    <row r="65" spans="1:3">
      <c r="A65" t="s">
        <v>267</v>
      </c>
      <c r="B65">
        <v>585526</v>
      </c>
      <c r="C65" s="10">
        <v>7437</v>
      </c>
    </row>
    <row r="66" spans="1:3">
      <c r="A66" t="s">
        <v>268</v>
      </c>
      <c r="B66">
        <v>585463</v>
      </c>
      <c r="C66" s="10">
        <v>7697</v>
      </c>
    </row>
    <row r="67" spans="1:3">
      <c r="A67" t="s">
        <v>269</v>
      </c>
      <c r="B67">
        <v>585464</v>
      </c>
      <c r="C67" s="10">
        <v>10306</v>
      </c>
    </row>
    <row r="68" spans="1:3">
      <c r="A68" t="s">
        <v>270</v>
      </c>
      <c r="B68">
        <v>585465</v>
      </c>
      <c r="C68" s="10">
        <v>11042</v>
      </c>
    </row>
    <row r="69" spans="1:3">
      <c r="A69" t="s">
        <v>271</v>
      </c>
      <c r="B69">
        <v>585466</v>
      </c>
      <c r="C69" s="10">
        <v>18051</v>
      </c>
    </row>
    <row r="70" spans="1:3">
      <c r="A70" t="s">
        <v>272</v>
      </c>
      <c r="B70">
        <v>585467</v>
      </c>
      <c r="C70" s="10">
        <v>23339</v>
      </c>
    </row>
    <row r="71" spans="1:3">
      <c r="A71" t="s">
        <v>273</v>
      </c>
      <c r="B71">
        <v>585704</v>
      </c>
      <c r="C71" s="10">
        <v>11088</v>
      </c>
    </row>
    <row r="72" spans="1:3">
      <c r="A72" t="s">
        <v>274</v>
      </c>
      <c r="B72">
        <v>585705</v>
      </c>
      <c r="C72" s="10">
        <v>18678</v>
      </c>
    </row>
    <row r="73" spans="1:3">
      <c r="A73" t="s">
        <v>275</v>
      </c>
      <c r="B73">
        <v>585706</v>
      </c>
      <c r="C73" s="10">
        <v>24181</v>
      </c>
    </row>
  </sheetData>
  <autoFilter ref="A1:C8" xr:uid="{8D3B2B60-B916-478C-B823-6126D9307305}">
    <filterColumn colId="0">
      <filters>
        <filter val="02 КШГ 70.003.015.А.16"/>
        <filter val="03 КШГ 70.003.020.А.16"/>
        <filter val="04 КШГ 70.003.025.А.16"/>
        <filter val="05 КШГ 70.003.032.А.16"/>
        <filter val="06 КШГ 70.003.040.А.16"/>
        <filter val="07 КШГ 70.003.050.А.16"/>
        <filter val="08 КШГ 70.003.065.А.16"/>
        <filter val="09 КШГ 70.003.080.А.16"/>
        <filter val="10 КШГ 70.003.100.А.16"/>
        <filter val="11 КШГ 71.003.125.А.16"/>
        <filter val="12 КШГ 71.003.150.А.16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КШТ 60 </vt:lpstr>
      <vt:lpstr>КШТ 61</vt:lpstr>
      <vt:lpstr>источник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Velikova</dc:creator>
  <cp:lastModifiedBy>Andrey Tupal</cp:lastModifiedBy>
  <cp:lastPrinted>2022-03-04T07:38:30Z</cp:lastPrinted>
  <dcterms:created xsi:type="dcterms:W3CDTF">2022-03-03T07:43:28Z</dcterms:created>
  <dcterms:modified xsi:type="dcterms:W3CDTF">2023-06-09T08:09:38Z</dcterms:modified>
</cp:coreProperties>
</file>